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氧消耗率" sheetId="3" r:id="rId1"/>
    <sheet name="实例分析" sheetId="1" r:id="rId2"/>
  </sheets>
  <calcPr calcId="144525"/>
</workbook>
</file>

<file path=xl/sharedStrings.xml><?xml version="1.0" encoding="utf-8"?>
<sst xmlns="http://schemas.openxmlformats.org/spreadsheetml/2006/main" count="42" uniqueCount="21">
  <si>
    <t>E-BC-F068</t>
  </si>
  <si>
    <r>
      <rPr>
        <sz val="11"/>
        <color theme="1"/>
        <rFont val="Times New Roman"/>
        <charset val="134"/>
      </rPr>
      <t xml:space="preserve">Step 1: </t>
    </r>
    <r>
      <rPr>
        <sz val="11"/>
        <color theme="1"/>
        <rFont val="宋体"/>
        <charset val="134"/>
      </rPr>
      <t>导出动力学检测的数据，得到不同时间点的荧光值。以对照孔和测定孔（正常细胞）为例：</t>
    </r>
  </si>
  <si>
    <r>
      <rPr>
        <sz val="11"/>
        <color theme="1"/>
        <rFont val="宋体"/>
        <charset val="134"/>
      </rPr>
      <t>注：动力学检测：每隔</t>
    </r>
    <r>
      <rPr>
        <sz val="11"/>
        <color theme="1"/>
        <rFont val="Times New Roman"/>
        <charset val="134"/>
      </rPr>
      <t xml:space="preserve"> 2-5 min </t>
    </r>
    <r>
      <rPr>
        <sz val="11"/>
        <color theme="1"/>
        <rFont val="宋体"/>
        <charset val="134"/>
      </rPr>
      <t>检测一次，总时间约</t>
    </r>
    <r>
      <rPr>
        <sz val="11"/>
        <color theme="1"/>
        <rFont val="Times New Roman"/>
        <charset val="134"/>
      </rPr>
      <t xml:space="preserve">
60-120 min</t>
    </r>
    <r>
      <rPr>
        <sz val="11"/>
        <color theme="1"/>
        <rFont val="宋体"/>
        <charset val="134"/>
      </rPr>
      <t>，表中的时间可以根据实际情况调整。</t>
    </r>
  </si>
  <si>
    <r>
      <rPr>
        <sz val="11"/>
        <color theme="1"/>
        <rFont val="Times New Roman"/>
        <charset val="134"/>
      </rPr>
      <t xml:space="preserve">Step 2: </t>
    </r>
    <r>
      <rPr>
        <sz val="11"/>
        <color theme="1"/>
        <rFont val="宋体"/>
        <charset val="134"/>
      </rPr>
      <t>计算对照孔和测定孔动力学检测不同时间点平均荧光值。（空白孔只作为细胞本身背景参考，对照孔代表探针本身测值波动，一般无趋势波动不纳入计算中）</t>
    </r>
  </si>
  <si>
    <r>
      <rPr>
        <sz val="11"/>
        <color theme="1"/>
        <rFont val="Times New Roman"/>
        <charset val="134"/>
      </rPr>
      <t xml:space="preserve">Step 3: </t>
    </r>
    <r>
      <rPr>
        <sz val="11"/>
        <color theme="1"/>
        <rFont val="宋体"/>
        <charset val="134"/>
      </rPr>
      <t>拟合测定孔，荧光值随时间变化的点线图。（空白孔与对照孔测值无趋势变化，不参与计算）</t>
    </r>
  </si>
  <si>
    <r>
      <rPr>
        <sz val="11"/>
        <color theme="1"/>
        <rFont val="Times New Roman"/>
        <charset val="134"/>
      </rPr>
      <t xml:space="preserve">Step4: </t>
    </r>
    <r>
      <rPr>
        <sz val="11"/>
        <color theme="1"/>
        <rFont val="宋体"/>
        <charset val="134"/>
      </rPr>
      <t>选择荧光值随时间呈线性的时间段</t>
    </r>
    <r>
      <rPr>
        <sz val="11"/>
        <color theme="1"/>
        <rFont val="Times New Roman"/>
        <charset val="134"/>
      </rPr>
      <t xml:space="preserve"> 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~T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计算</t>
    </r>
    <r>
      <rPr>
        <sz val="11"/>
        <color theme="1"/>
        <rFont val="Times New Roman"/>
        <charset val="134"/>
      </rPr>
      <t xml:space="preserve"> OCR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时检测各孔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的荧光值为</t>
    </r>
    <r>
      <rPr>
        <sz val="11"/>
        <color theme="1"/>
        <rFont val="Times New Roman"/>
        <charset val="134"/>
      </rPr>
      <t xml:space="preserve"> 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时检测各孔的荧光值为</t>
    </r>
    <r>
      <rPr>
        <sz val="11"/>
        <color theme="1"/>
        <rFont val="Times New Roman"/>
        <charset val="134"/>
      </rPr>
      <t xml:space="preserve"> 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</si>
  <si>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计算公式：</t>
    </r>
    <r>
      <rPr>
        <sz val="11"/>
        <color theme="1"/>
        <rFont val="Times New Roman"/>
        <charset val="134"/>
      </rPr>
      <t xml:space="preserve">OCR = 
∆F </t>
    </r>
    <r>
      <rPr>
        <sz val="11"/>
        <color theme="1"/>
        <rFont val="宋体"/>
        <charset val="134"/>
      </rPr>
      <t>测定</t>
    </r>
    <r>
      <rPr>
        <sz val="11"/>
        <color theme="1"/>
        <rFont val="Times New Roman"/>
        <charset val="134"/>
      </rPr>
      <t>/
∆T</t>
    </r>
  </si>
  <si>
    <r>
      <rPr>
        <sz val="11"/>
        <color theme="1"/>
        <rFont val="宋体"/>
        <charset val="134"/>
      </rPr>
      <t>注解：</t>
    </r>
    <r>
      <rPr>
        <sz val="11"/>
        <color theme="1"/>
        <rFont val="Times New Roman"/>
        <charset val="134"/>
      </rPr>
      <t>∆F</t>
    </r>
    <r>
      <rPr>
        <sz val="11"/>
        <color theme="1"/>
        <rFont val="宋体"/>
        <charset val="134"/>
      </rPr>
      <t>测定：测定孔变化荧光值，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∆F</t>
    </r>
    <r>
      <rPr>
        <sz val="11"/>
        <color theme="1"/>
        <rFont val="宋体"/>
        <charset val="134"/>
      </rPr>
      <t>对照：对照孔变化荧光值，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∆T</t>
    </r>
    <r>
      <rPr>
        <sz val="11"/>
        <color theme="1"/>
        <rFont val="宋体"/>
        <charset val="134"/>
      </rPr>
      <t>：荧光值变化时间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min</t>
    </r>
  </si>
  <si>
    <t>实验数据处理</t>
  </si>
  <si>
    <t>Time(min)</t>
  </si>
  <si>
    <t>Blank 1</t>
  </si>
  <si>
    <t>Blank 2</t>
  </si>
  <si>
    <t>Blank 3</t>
  </si>
  <si>
    <t>平均荧光值</t>
  </si>
  <si>
    <t>Sample1-1</t>
  </si>
  <si>
    <t>Sample1-2</t>
  </si>
  <si>
    <t>Sample1-3</t>
  </si>
  <si>
    <r>
      <rPr>
        <sz val="11"/>
        <color theme="1"/>
        <rFont val="宋体"/>
        <charset val="134"/>
      </rPr>
      <t>选择荧光值随时间呈线性的时间段</t>
    </r>
    <r>
      <rPr>
        <sz val="11"/>
        <color theme="1"/>
        <rFont val="Times New Roman"/>
        <charset val="134"/>
      </rPr>
      <t xml:space="preserve"> T1~T2</t>
    </r>
    <r>
      <rPr>
        <sz val="11"/>
        <color theme="1"/>
        <rFont val="宋体"/>
        <charset val="134"/>
      </rPr>
      <t>计算</t>
    </r>
    <r>
      <rPr>
        <sz val="11"/>
        <color theme="1"/>
        <rFont val="Times New Roman"/>
        <charset val="134"/>
      </rPr>
      <t xml:space="preserve"> OCR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>T1</t>
    </r>
    <r>
      <rPr>
        <sz val="11"/>
        <color theme="1"/>
        <rFont val="宋体"/>
        <charset val="134"/>
      </rPr>
      <t>时检测各孔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的荧光值为</t>
    </r>
    <r>
      <rPr>
        <sz val="11"/>
        <color theme="1"/>
        <rFont val="Times New Roman"/>
        <charset val="134"/>
      </rPr>
      <t xml:space="preserve"> F1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T2</t>
    </r>
    <r>
      <rPr>
        <sz val="11"/>
        <color theme="1"/>
        <rFont val="宋体"/>
        <charset val="134"/>
      </rPr>
      <t>时检测各孔的荧光值为</t>
    </r>
    <r>
      <rPr>
        <sz val="11"/>
        <color theme="1"/>
        <rFont val="Times New Roman"/>
        <charset val="134"/>
      </rPr>
      <t xml:space="preserve"> F2</t>
    </r>
    <r>
      <rPr>
        <sz val="11"/>
        <color theme="1"/>
        <rFont val="宋体"/>
        <charset val="134"/>
      </rPr>
      <t>。</t>
    </r>
  </si>
  <si>
    <t>OCR</t>
  </si>
  <si>
    <t>Sample1</t>
  </si>
  <si>
    <r>
      <rPr>
        <sz val="11"/>
        <color theme="1"/>
        <rFont val="宋体"/>
        <charset val="134"/>
      </rPr>
      <t>注解：</t>
    </r>
    <r>
      <rPr>
        <sz val="11"/>
        <color theme="1"/>
        <rFont val="Times New Roman"/>
        <charset val="134"/>
      </rPr>
      <t>∆F</t>
    </r>
    <r>
      <rPr>
        <sz val="11"/>
        <color theme="1"/>
        <rFont val="宋体"/>
        <charset val="134"/>
      </rPr>
      <t>测定：测定孔变化荧光值，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∆F</t>
    </r>
    <r>
      <rPr>
        <sz val="11"/>
        <color theme="1"/>
        <rFont val="宋体"/>
        <charset val="134"/>
      </rPr>
      <t>空白：空白孔变化荧光值，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∆T</t>
    </r>
    <r>
      <rPr>
        <sz val="11"/>
        <color theme="1"/>
        <rFont val="宋体"/>
        <charset val="134"/>
      </rPr>
      <t>：荧光值变化时间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min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</si>
</sst>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氧消耗率!$A$15:$A$45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xVal>
          <c:yVal>
            <c:numRef>
              <c:f>氧消耗率!$E$15:$E$45</c:f>
              <c:numCache>
                <c:formatCode>0_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氧消耗率!$A$15:$A$45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xVal>
          <c:yVal>
            <c:numRef>
              <c:f>氧消耗率!$I$15:$I$45</c:f>
              <c:numCache>
                <c:formatCode>0_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90875"/>
        <c:axId val="672438690"/>
      </c:scatterChart>
      <c:valAx>
        <c:axId val="1338908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时间</a:t>
                </a:r>
                <a:r>
                  <a:rPr lang="en-US" altLang="zh-CN"/>
                  <a:t> min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474154708889988"/>
              <c:y val="0.87441424554826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2438690"/>
        <c:crosses val="autoZero"/>
        <c:crossBetween val="midCat"/>
      </c:valAx>
      <c:valAx>
        <c:axId val="6724386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Flourescence units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338908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OCR</a:t>
            </a:r>
            <a:endParaRPr lang="en-US" altLang="zh-CN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氧消耗率!$B$50</c:f>
              <c:strCache>
                <c:ptCount val="1"/>
                <c:pt idx="0">
                  <c:v>Sample1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氧消耗率!$C$50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34916"/>
        <c:axId val="881667799"/>
      </c:barChart>
      <c:catAx>
        <c:axId val="35233491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/>
                  <a:t>样本</a:t>
                </a:r>
                <a:endParaRPr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1667799"/>
        <c:crosses val="autoZero"/>
        <c:auto val="1"/>
        <c:lblAlgn val="ctr"/>
        <c:lblOffset val="100"/>
        <c:noMultiLvlLbl val="0"/>
      </c:catAx>
      <c:valAx>
        <c:axId val="881667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="0"/>
                  <a:t>OCR</a:t>
                </a:r>
                <a:r>
                  <a:rPr altLang="en-US" b="0"/>
                  <a:t>（</a:t>
                </a:r>
                <a:r>
                  <a:rPr lang="en-US" altLang="zh-CN" b="0"/>
                  <a:t>Flourescence units/min</a:t>
                </a:r>
                <a:r>
                  <a:rPr altLang="en-US" b="0"/>
                  <a:t>）</a:t>
                </a:r>
                <a:endParaRPr alt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23349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b="0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实例分析!$A$15:$A$45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xVal>
          <c:yVal>
            <c:numRef>
              <c:f>实例分析!$E$15:$E$45</c:f>
              <c:numCache>
                <c:formatCode>0_ </c:formatCode>
                <c:ptCount val="31"/>
                <c:pt idx="0">
                  <c:v>387.666666666667</c:v>
                </c:pt>
                <c:pt idx="1">
                  <c:v>385</c:v>
                </c:pt>
                <c:pt idx="2">
                  <c:v>381.666666666667</c:v>
                </c:pt>
                <c:pt idx="3">
                  <c:v>376.666666666667</c:v>
                </c:pt>
                <c:pt idx="4">
                  <c:v>380.333333333333</c:v>
                </c:pt>
                <c:pt idx="5">
                  <c:v>379.333333333333</c:v>
                </c:pt>
                <c:pt idx="6">
                  <c:v>371.333333333333</c:v>
                </c:pt>
                <c:pt idx="7">
                  <c:v>372.666666666667</c:v>
                </c:pt>
                <c:pt idx="8">
                  <c:v>379</c:v>
                </c:pt>
                <c:pt idx="9">
                  <c:v>374</c:v>
                </c:pt>
                <c:pt idx="10">
                  <c:v>373.666666666667</c:v>
                </c:pt>
                <c:pt idx="11">
                  <c:v>372</c:v>
                </c:pt>
                <c:pt idx="12">
                  <c:v>368.666666666667</c:v>
                </c:pt>
                <c:pt idx="13">
                  <c:v>373.666666666667</c:v>
                </c:pt>
                <c:pt idx="14">
                  <c:v>366.333333333333</c:v>
                </c:pt>
                <c:pt idx="15">
                  <c:v>376</c:v>
                </c:pt>
                <c:pt idx="16">
                  <c:v>367.666666666667</c:v>
                </c:pt>
                <c:pt idx="17">
                  <c:v>375</c:v>
                </c:pt>
                <c:pt idx="18">
                  <c:v>373.333333333333</c:v>
                </c:pt>
                <c:pt idx="19">
                  <c:v>371</c:v>
                </c:pt>
                <c:pt idx="20">
                  <c:v>368.333333333333</c:v>
                </c:pt>
                <c:pt idx="21">
                  <c:v>373.666666666667</c:v>
                </c:pt>
                <c:pt idx="22">
                  <c:v>371.333333333333</c:v>
                </c:pt>
                <c:pt idx="23">
                  <c:v>370</c:v>
                </c:pt>
                <c:pt idx="24">
                  <c:v>368.333333333333</c:v>
                </c:pt>
                <c:pt idx="25">
                  <c:v>373.333333333333</c:v>
                </c:pt>
                <c:pt idx="26">
                  <c:v>361</c:v>
                </c:pt>
                <c:pt idx="27">
                  <c:v>374.666666666667</c:v>
                </c:pt>
                <c:pt idx="28">
                  <c:v>375</c:v>
                </c:pt>
                <c:pt idx="29">
                  <c:v>369.666666666667</c:v>
                </c:pt>
                <c:pt idx="30">
                  <c:v>368.333333333333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实例分析!$A$15:$A$45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xVal>
          <c:yVal>
            <c:numRef>
              <c:f>实例分析!$I$15:$I$45</c:f>
              <c:numCache>
                <c:formatCode>0_ </c:formatCode>
                <c:ptCount val="31"/>
                <c:pt idx="0">
                  <c:v>526.333333333333</c:v>
                </c:pt>
                <c:pt idx="1">
                  <c:v>543.333333333333</c:v>
                </c:pt>
                <c:pt idx="2">
                  <c:v>541</c:v>
                </c:pt>
                <c:pt idx="3">
                  <c:v>551</c:v>
                </c:pt>
                <c:pt idx="4">
                  <c:v>548</c:v>
                </c:pt>
                <c:pt idx="5">
                  <c:v>558</c:v>
                </c:pt>
                <c:pt idx="6">
                  <c:v>561.333333333333</c:v>
                </c:pt>
                <c:pt idx="7">
                  <c:v>568</c:v>
                </c:pt>
                <c:pt idx="8">
                  <c:v>565.666666666667</c:v>
                </c:pt>
                <c:pt idx="9">
                  <c:v>568.333333333333</c:v>
                </c:pt>
                <c:pt idx="10">
                  <c:v>582</c:v>
                </c:pt>
                <c:pt idx="11">
                  <c:v>587.333333333333</c:v>
                </c:pt>
                <c:pt idx="12">
                  <c:v>591</c:v>
                </c:pt>
                <c:pt idx="13">
                  <c:v>592.333333333333</c:v>
                </c:pt>
                <c:pt idx="14">
                  <c:v>599.666666666667</c:v>
                </c:pt>
                <c:pt idx="15">
                  <c:v>605.666666666667</c:v>
                </c:pt>
                <c:pt idx="16">
                  <c:v>605</c:v>
                </c:pt>
                <c:pt idx="17">
                  <c:v>601.333333333333</c:v>
                </c:pt>
                <c:pt idx="18">
                  <c:v>611</c:v>
                </c:pt>
                <c:pt idx="19">
                  <c:v>615.333333333333</c:v>
                </c:pt>
                <c:pt idx="20">
                  <c:v>624</c:v>
                </c:pt>
                <c:pt idx="21">
                  <c:v>622.333333333333</c:v>
                </c:pt>
                <c:pt idx="22">
                  <c:v>633.666666666667</c:v>
                </c:pt>
                <c:pt idx="23">
                  <c:v>629.333333333333</c:v>
                </c:pt>
                <c:pt idx="24">
                  <c:v>637</c:v>
                </c:pt>
                <c:pt idx="25">
                  <c:v>636.333333333333</c:v>
                </c:pt>
                <c:pt idx="26">
                  <c:v>649</c:v>
                </c:pt>
                <c:pt idx="27">
                  <c:v>654.333333333333</c:v>
                </c:pt>
                <c:pt idx="28">
                  <c:v>651.666666666667</c:v>
                </c:pt>
                <c:pt idx="29">
                  <c:v>648.333333333333</c:v>
                </c:pt>
                <c:pt idx="30">
                  <c:v>661.333333333333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90875"/>
        <c:axId val="672438690"/>
      </c:scatterChart>
      <c:valAx>
        <c:axId val="1338908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时间 min</a:t>
                </a:r>
              </a:p>
            </c:rich>
          </c:tx>
          <c:layout>
            <c:manualLayout>
              <c:xMode val="edge"/>
              <c:yMode val="edge"/>
              <c:x val="0.434075540161636"/>
              <c:y val="0.9037019681349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2438690"/>
        <c:crosses val="autoZero"/>
        <c:crossBetween val="midCat"/>
      </c:valAx>
      <c:valAx>
        <c:axId val="6724386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Flourescence units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338908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OCR</a:t>
            </a:r>
            <a:endParaRPr lang="en-US" altLang="zh-CN" b="1"/>
          </a:p>
        </c:rich>
      </c:tx>
      <c:layout>
        <c:manualLayout>
          <c:xMode val="edge"/>
          <c:yMode val="edge"/>
          <c:x val="0.440212765957447"/>
          <c:y val="0.031031807602792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实例分析!$B$50</c:f>
              <c:strCache>
                <c:ptCount val="1"/>
                <c:pt idx="0">
                  <c:v>Sample1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实例分析!$C$50</c:f>
              <c:numCache>
                <c:formatCode>0.000_ </c:formatCode>
                <c:ptCount val="1"/>
                <c:pt idx="0">
                  <c:v>2.07894736842105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34916"/>
        <c:axId val="881667799"/>
      </c:barChart>
      <c:catAx>
        <c:axId val="35233491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样本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1667799"/>
        <c:crosses val="autoZero"/>
        <c:auto val="1"/>
        <c:lblAlgn val="ctr"/>
        <c:lblOffset val="100"/>
        <c:noMultiLvlLbl val="0"/>
      </c:catAx>
      <c:valAx>
        <c:axId val="881667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OCR (Flourescence units/min)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23349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367665</xdr:colOff>
      <xdr:row>21</xdr:row>
      <xdr:rowOff>123190</xdr:rowOff>
    </xdr:from>
    <xdr:to>
      <xdr:col>15</xdr:col>
      <xdr:colOff>116205</xdr:colOff>
      <xdr:row>35</xdr:row>
      <xdr:rowOff>166370</xdr:rowOff>
    </xdr:to>
    <xdr:graphicFrame>
      <xdr:nvGraphicFramePr>
        <xdr:cNvPr id="2" name="图表 1"/>
        <xdr:cNvGraphicFramePr/>
      </xdr:nvGraphicFramePr>
      <xdr:xfrm>
        <a:off x="6892290" y="4104640"/>
        <a:ext cx="3863340" cy="27101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189230</xdr:colOff>
      <xdr:row>47</xdr:row>
      <xdr:rowOff>154305</xdr:rowOff>
    </xdr:from>
    <xdr:to>
      <xdr:col>7</xdr:col>
      <xdr:colOff>259715</xdr:colOff>
      <xdr:row>62</xdr:row>
      <xdr:rowOff>40005</xdr:rowOff>
    </xdr:to>
    <xdr:graphicFrame>
      <xdr:nvGraphicFramePr>
        <xdr:cNvPr id="3" name="图表 2"/>
        <xdr:cNvGraphicFramePr/>
      </xdr:nvGraphicFramePr>
      <xdr:xfrm>
        <a:off x="2246630" y="9425305"/>
        <a:ext cx="2994660" cy="2495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367665</xdr:colOff>
      <xdr:row>21</xdr:row>
      <xdr:rowOff>123190</xdr:rowOff>
    </xdr:from>
    <xdr:to>
      <xdr:col>15</xdr:col>
      <xdr:colOff>116205</xdr:colOff>
      <xdr:row>35</xdr:row>
      <xdr:rowOff>166370</xdr:rowOff>
    </xdr:to>
    <xdr:graphicFrame>
      <xdr:nvGraphicFramePr>
        <xdr:cNvPr id="2" name="图表 1"/>
        <xdr:cNvGraphicFramePr/>
      </xdr:nvGraphicFramePr>
      <xdr:xfrm>
        <a:off x="6892290" y="4104640"/>
        <a:ext cx="3863340" cy="27101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458470</xdr:colOff>
      <xdr:row>47</xdr:row>
      <xdr:rowOff>121285</xdr:rowOff>
    </xdr:from>
    <xdr:to>
      <xdr:col>7</xdr:col>
      <xdr:colOff>528955</xdr:colOff>
      <xdr:row>62</xdr:row>
      <xdr:rowOff>6985</xdr:rowOff>
    </xdr:to>
    <xdr:graphicFrame>
      <xdr:nvGraphicFramePr>
        <xdr:cNvPr id="3" name="图表 2"/>
        <xdr:cNvGraphicFramePr/>
      </xdr:nvGraphicFramePr>
      <xdr:xfrm>
        <a:off x="2515870" y="9392285"/>
        <a:ext cx="2994660" cy="2495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zoomScale="85" zoomScaleNormal="85" topLeftCell="A3" workbookViewId="0">
      <selection activeCell="H19" sqref="H19"/>
    </sheetView>
  </sheetViews>
  <sheetFormatPr defaultColWidth="9" defaultRowHeight="13.5"/>
  <cols>
    <col min="5" max="5" width="11.375" customWidth="1"/>
    <col min="9" max="9" width="11.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15" spans="1:11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15" spans="1:11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ht="15" spans="1:1">
      <c r="A6" s="2" t="s">
        <v>3</v>
      </c>
    </row>
    <row r="7" ht="15" spans="1:1">
      <c r="A7" s="2" t="s">
        <v>4</v>
      </c>
    </row>
    <row r="8" ht="18.75" spans="1:1">
      <c r="A8" s="2" t="s">
        <v>5</v>
      </c>
    </row>
    <row r="9" ht="15" spans="2:2">
      <c r="B9" s="5" t="s">
        <v>6</v>
      </c>
    </row>
    <row r="10" ht="18.75" spans="1:1">
      <c r="A10" s="4" t="s">
        <v>7</v>
      </c>
    </row>
    <row r="12" spans="1:9">
      <c r="A12" s="6" t="s">
        <v>8</v>
      </c>
      <c r="B12" s="6"/>
      <c r="C12" s="6"/>
      <c r="D12" s="6"/>
      <c r="E12" s="6"/>
      <c r="F12" s="6"/>
      <c r="G12" s="6"/>
      <c r="H12" s="6"/>
      <c r="I12" s="6"/>
    </row>
    <row r="13" spans="1:9">
      <c r="A13" s="6"/>
      <c r="B13" s="6"/>
      <c r="C13" s="6"/>
      <c r="D13" s="6"/>
      <c r="E13" s="6"/>
      <c r="F13" s="6"/>
      <c r="G13" s="6"/>
      <c r="H13" s="6"/>
      <c r="I13" s="6"/>
    </row>
    <row r="14" ht="15" spans="1:9">
      <c r="A14" s="7" t="s">
        <v>9</v>
      </c>
      <c r="B14" s="7" t="s">
        <v>10</v>
      </c>
      <c r="C14" s="7" t="s">
        <v>11</v>
      </c>
      <c r="D14" s="7" t="s">
        <v>12</v>
      </c>
      <c r="E14" s="8" t="s">
        <v>13</v>
      </c>
      <c r="F14" s="7" t="s">
        <v>14</v>
      </c>
      <c r="G14" s="7" t="s">
        <v>15</v>
      </c>
      <c r="H14" s="7" t="s">
        <v>16</v>
      </c>
      <c r="I14" s="8" t="s">
        <v>13</v>
      </c>
    </row>
    <row r="15" ht="15" spans="1:9">
      <c r="A15" s="7">
        <v>0</v>
      </c>
      <c r="B15" s="7"/>
      <c r="C15" s="7"/>
      <c r="D15" s="7"/>
      <c r="E15" s="9" t="e">
        <f t="shared" ref="E15:E45" si="0">AVERAGE(B15:D15)</f>
        <v>#DIV/0!</v>
      </c>
      <c r="F15" s="7"/>
      <c r="G15" s="7"/>
      <c r="H15" s="7"/>
      <c r="I15" s="9" t="e">
        <f t="shared" ref="I15:I45" si="1">AVERAGE(F15:H15)</f>
        <v>#DIV/0!</v>
      </c>
    </row>
    <row r="16" ht="15" spans="1:9">
      <c r="A16" s="7">
        <v>2</v>
      </c>
      <c r="B16" s="7"/>
      <c r="C16" s="7"/>
      <c r="D16" s="7"/>
      <c r="E16" s="9" t="e">
        <f t="shared" si="0"/>
        <v>#DIV/0!</v>
      </c>
      <c r="F16" s="7"/>
      <c r="G16" s="7"/>
      <c r="H16" s="7"/>
      <c r="I16" s="9" t="e">
        <f t="shared" si="1"/>
        <v>#DIV/0!</v>
      </c>
    </row>
    <row r="17" ht="15" spans="1:9">
      <c r="A17" s="7">
        <v>4</v>
      </c>
      <c r="B17" s="7"/>
      <c r="C17" s="7"/>
      <c r="D17" s="7"/>
      <c r="E17" s="9" t="e">
        <f t="shared" si="0"/>
        <v>#DIV/0!</v>
      </c>
      <c r="F17" s="7"/>
      <c r="G17" s="7"/>
      <c r="H17" s="7"/>
      <c r="I17" s="9" t="e">
        <f t="shared" si="1"/>
        <v>#DIV/0!</v>
      </c>
    </row>
    <row r="18" ht="15" spans="1:9">
      <c r="A18" s="7">
        <v>6</v>
      </c>
      <c r="B18" s="7"/>
      <c r="C18" s="7"/>
      <c r="D18" s="7"/>
      <c r="E18" s="9" t="e">
        <f t="shared" si="0"/>
        <v>#DIV/0!</v>
      </c>
      <c r="F18" s="7"/>
      <c r="G18" s="7"/>
      <c r="H18" s="7"/>
      <c r="I18" s="9" t="e">
        <f t="shared" si="1"/>
        <v>#DIV/0!</v>
      </c>
    </row>
    <row r="19" ht="15" spans="1:9">
      <c r="A19" s="7">
        <v>8</v>
      </c>
      <c r="B19" s="7"/>
      <c r="C19" s="7"/>
      <c r="D19" s="7"/>
      <c r="E19" s="9" t="e">
        <f t="shared" si="0"/>
        <v>#DIV/0!</v>
      </c>
      <c r="F19" s="7"/>
      <c r="G19" s="7"/>
      <c r="H19" s="7"/>
      <c r="I19" s="9" t="e">
        <f t="shared" si="1"/>
        <v>#DIV/0!</v>
      </c>
    </row>
    <row r="20" ht="15" spans="1:9">
      <c r="A20" s="7">
        <v>10</v>
      </c>
      <c r="B20" s="7"/>
      <c r="C20" s="7"/>
      <c r="D20" s="7"/>
      <c r="E20" s="9" t="e">
        <f t="shared" si="0"/>
        <v>#DIV/0!</v>
      </c>
      <c r="F20" s="7"/>
      <c r="G20" s="7"/>
      <c r="H20" s="7"/>
      <c r="I20" s="9" t="e">
        <f t="shared" si="1"/>
        <v>#DIV/0!</v>
      </c>
    </row>
    <row r="21" ht="15" spans="1:9">
      <c r="A21" s="7">
        <v>12</v>
      </c>
      <c r="B21" s="7"/>
      <c r="C21" s="7"/>
      <c r="D21" s="7"/>
      <c r="E21" s="9" t="e">
        <f t="shared" si="0"/>
        <v>#DIV/0!</v>
      </c>
      <c r="F21" s="7"/>
      <c r="G21" s="7"/>
      <c r="H21" s="7"/>
      <c r="I21" s="9" t="e">
        <f t="shared" si="1"/>
        <v>#DIV/0!</v>
      </c>
    </row>
    <row r="22" ht="15" spans="1:9">
      <c r="A22" s="7">
        <v>14</v>
      </c>
      <c r="B22" s="7"/>
      <c r="C22" s="7"/>
      <c r="D22" s="7"/>
      <c r="E22" s="9" t="e">
        <f t="shared" si="0"/>
        <v>#DIV/0!</v>
      </c>
      <c r="F22" s="7"/>
      <c r="G22" s="7"/>
      <c r="H22" s="7"/>
      <c r="I22" s="9" t="e">
        <f t="shared" si="1"/>
        <v>#DIV/0!</v>
      </c>
    </row>
    <row r="23" ht="15" spans="1:9">
      <c r="A23" s="7">
        <v>16</v>
      </c>
      <c r="B23" s="7"/>
      <c r="C23" s="7"/>
      <c r="D23" s="7"/>
      <c r="E23" s="9" t="e">
        <f t="shared" si="0"/>
        <v>#DIV/0!</v>
      </c>
      <c r="F23" s="7"/>
      <c r="G23" s="7"/>
      <c r="H23" s="7"/>
      <c r="I23" s="9" t="e">
        <f t="shared" si="1"/>
        <v>#DIV/0!</v>
      </c>
    </row>
    <row r="24" ht="15" spans="1:9">
      <c r="A24" s="7">
        <v>18</v>
      </c>
      <c r="B24" s="7"/>
      <c r="C24" s="7"/>
      <c r="D24" s="7"/>
      <c r="E24" s="9" t="e">
        <f t="shared" si="0"/>
        <v>#DIV/0!</v>
      </c>
      <c r="F24" s="7"/>
      <c r="G24" s="7"/>
      <c r="H24" s="7"/>
      <c r="I24" s="9" t="e">
        <f t="shared" si="1"/>
        <v>#DIV/0!</v>
      </c>
    </row>
    <row r="25" ht="15" spans="1:9">
      <c r="A25" s="7">
        <v>20</v>
      </c>
      <c r="B25" s="7"/>
      <c r="C25" s="7"/>
      <c r="D25" s="7"/>
      <c r="E25" s="9" t="e">
        <f t="shared" si="0"/>
        <v>#DIV/0!</v>
      </c>
      <c r="F25" s="7"/>
      <c r="G25" s="7"/>
      <c r="H25" s="7"/>
      <c r="I25" s="9" t="e">
        <f t="shared" si="1"/>
        <v>#DIV/0!</v>
      </c>
    </row>
    <row r="26" ht="15" spans="1:9">
      <c r="A26" s="7">
        <v>22</v>
      </c>
      <c r="B26" s="7"/>
      <c r="C26" s="7"/>
      <c r="D26" s="7"/>
      <c r="E26" s="9" t="e">
        <f t="shared" si="0"/>
        <v>#DIV/0!</v>
      </c>
      <c r="F26" s="7"/>
      <c r="G26" s="7"/>
      <c r="H26" s="7"/>
      <c r="I26" s="9" t="e">
        <f t="shared" si="1"/>
        <v>#DIV/0!</v>
      </c>
    </row>
    <row r="27" ht="15" spans="1:9">
      <c r="A27" s="7">
        <v>24</v>
      </c>
      <c r="B27" s="7"/>
      <c r="C27" s="7"/>
      <c r="D27" s="7"/>
      <c r="E27" s="9" t="e">
        <f t="shared" si="0"/>
        <v>#DIV/0!</v>
      </c>
      <c r="F27" s="7"/>
      <c r="G27" s="7"/>
      <c r="H27" s="7"/>
      <c r="I27" s="9" t="e">
        <f t="shared" si="1"/>
        <v>#DIV/0!</v>
      </c>
    </row>
    <row r="28" ht="15" spans="1:9">
      <c r="A28" s="7">
        <v>26</v>
      </c>
      <c r="B28" s="7"/>
      <c r="C28" s="7"/>
      <c r="D28" s="7"/>
      <c r="E28" s="9" t="e">
        <f t="shared" si="0"/>
        <v>#DIV/0!</v>
      </c>
      <c r="F28" s="7"/>
      <c r="G28" s="7"/>
      <c r="H28" s="7"/>
      <c r="I28" s="9" t="e">
        <f t="shared" si="1"/>
        <v>#DIV/0!</v>
      </c>
    </row>
    <row r="29" ht="15" spans="1:9">
      <c r="A29" s="7">
        <v>28</v>
      </c>
      <c r="B29" s="7"/>
      <c r="C29" s="7"/>
      <c r="D29" s="7"/>
      <c r="E29" s="9" t="e">
        <f t="shared" si="0"/>
        <v>#DIV/0!</v>
      </c>
      <c r="F29" s="7"/>
      <c r="G29" s="7"/>
      <c r="H29" s="7"/>
      <c r="I29" s="9" t="e">
        <f t="shared" si="1"/>
        <v>#DIV/0!</v>
      </c>
    </row>
    <row r="30" ht="15" spans="1:9">
      <c r="A30" s="7">
        <v>30</v>
      </c>
      <c r="B30" s="7"/>
      <c r="C30" s="7"/>
      <c r="D30" s="7"/>
      <c r="E30" s="9" t="e">
        <f t="shared" si="0"/>
        <v>#DIV/0!</v>
      </c>
      <c r="F30" s="7"/>
      <c r="G30" s="7"/>
      <c r="H30" s="7"/>
      <c r="I30" s="9" t="e">
        <f t="shared" si="1"/>
        <v>#DIV/0!</v>
      </c>
    </row>
    <row r="31" ht="15" spans="1:9">
      <c r="A31" s="7">
        <v>32</v>
      </c>
      <c r="B31" s="7"/>
      <c r="C31" s="7"/>
      <c r="D31" s="7"/>
      <c r="E31" s="9" t="e">
        <f t="shared" si="0"/>
        <v>#DIV/0!</v>
      </c>
      <c r="F31" s="7"/>
      <c r="G31" s="7"/>
      <c r="H31" s="7"/>
      <c r="I31" s="9" t="e">
        <f t="shared" si="1"/>
        <v>#DIV/0!</v>
      </c>
    </row>
    <row r="32" ht="15" spans="1:9">
      <c r="A32" s="7">
        <v>34</v>
      </c>
      <c r="B32" s="7"/>
      <c r="C32" s="7"/>
      <c r="D32" s="7"/>
      <c r="E32" s="9" t="e">
        <f t="shared" si="0"/>
        <v>#DIV/0!</v>
      </c>
      <c r="F32" s="7"/>
      <c r="G32" s="7"/>
      <c r="H32" s="7"/>
      <c r="I32" s="9" t="e">
        <f t="shared" si="1"/>
        <v>#DIV/0!</v>
      </c>
    </row>
    <row r="33" ht="15" spans="1:9">
      <c r="A33" s="7">
        <v>36</v>
      </c>
      <c r="B33" s="7"/>
      <c r="C33" s="7"/>
      <c r="D33" s="7"/>
      <c r="E33" s="9" t="e">
        <f t="shared" si="0"/>
        <v>#DIV/0!</v>
      </c>
      <c r="F33" s="7"/>
      <c r="G33" s="7"/>
      <c r="H33" s="7"/>
      <c r="I33" s="9" t="e">
        <f t="shared" si="1"/>
        <v>#DIV/0!</v>
      </c>
    </row>
    <row r="34" ht="15" spans="1:9">
      <c r="A34" s="7">
        <v>38</v>
      </c>
      <c r="B34" s="7"/>
      <c r="C34" s="7"/>
      <c r="D34" s="7"/>
      <c r="E34" s="9" t="e">
        <f t="shared" si="0"/>
        <v>#DIV/0!</v>
      </c>
      <c r="F34" s="7"/>
      <c r="G34" s="7"/>
      <c r="H34" s="7"/>
      <c r="I34" s="9" t="e">
        <f t="shared" si="1"/>
        <v>#DIV/0!</v>
      </c>
    </row>
    <row r="35" ht="15" spans="1:9">
      <c r="A35" s="7">
        <v>40</v>
      </c>
      <c r="B35" s="7"/>
      <c r="C35" s="7"/>
      <c r="D35" s="7"/>
      <c r="E35" s="9" t="e">
        <f t="shared" si="0"/>
        <v>#DIV/0!</v>
      </c>
      <c r="F35" s="7"/>
      <c r="G35" s="7"/>
      <c r="H35" s="7"/>
      <c r="I35" s="9" t="e">
        <f t="shared" si="1"/>
        <v>#DIV/0!</v>
      </c>
    </row>
    <row r="36" ht="15" spans="1:9">
      <c r="A36" s="7">
        <v>42</v>
      </c>
      <c r="B36" s="7"/>
      <c r="C36" s="7"/>
      <c r="D36" s="7"/>
      <c r="E36" s="9" t="e">
        <f t="shared" si="0"/>
        <v>#DIV/0!</v>
      </c>
      <c r="F36" s="7"/>
      <c r="G36" s="7"/>
      <c r="H36" s="7"/>
      <c r="I36" s="9" t="e">
        <f t="shared" si="1"/>
        <v>#DIV/0!</v>
      </c>
    </row>
    <row r="37" ht="15" spans="1:9">
      <c r="A37" s="7">
        <v>44</v>
      </c>
      <c r="B37" s="7"/>
      <c r="C37" s="7"/>
      <c r="D37" s="7"/>
      <c r="E37" s="9" t="e">
        <f t="shared" si="0"/>
        <v>#DIV/0!</v>
      </c>
      <c r="F37" s="7"/>
      <c r="G37" s="7"/>
      <c r="H37" s="7"/>
      <c r="I37" s="9" t="e">
        <f t="shared" si="1"/>
        <v>#DIV/0!</v>
      </c>
    </row>
    <row r="38" ht="15" spans="1:9">
      <c r="A38" s="7">
        <v>46</v>
      </c>
      <c r="B38" s="7"/>
      <c r="C38" s="7"/>
      <c r="D38" s="7"/>
      <c r="E38" s="9" t="e">
        <f t="shared" si="0"/>
        <v>#DIV/0!</v>
      </c>
      <c r="F38" s="7"/>
      <c r="G38" s="7"/>
      <c r="H38" s="7"/>
      <c r="I38" s="9" t="e">
        <f t="shared" si="1"/>
        <v>#DIV/0!</v>
      </c>
    </row>
    <row r="39" ht="15" spans="1:9">
      <c r="A39" s="7">
        <v>48</v>
      </c>
      <c r="B39" s="7"/>
      <c r="C39" s="7"/>
      <c r="D39" s="7"/>
      <c r="E39" s="9" t="e">
        <f t="shared" si="0"/>
        <v>#DIV/0!</v>
      </c>
      <c r="F39" s="7"/>
      <c r="G39" s="7"/>
      <c r="H39" s="7"/>
      <c r="I39" s="9" t="e">
        <f t="shared" si="1"/>
        <v>#DIV/0!</v>
      </c>
    </row>
    <row r="40" ht="15" spans="1:9">
      <c r="A40" s="7">
        <v>50</v>
      </c>
      <c r="B40" s="7"/>
      <c r="C40" s="7"/>
      <c r="D40" s="7"/>
      <c r="E40" s="9" t="e">
        <f t="shared" si="0"/>
        <v>#DIV/0!</v>
      </c>
      <c r="F40" s="7"/>
      <c r="G40" s="7"/>
      <c r="H40" s="7"/>
      <c r="I40" s="9" t="e">
        <f t="shared" si="1"/>
        <v>#DIV/0!</v>
      </c>
    </row>
    <row r="41" ht="15" spans="1:9">
      <c r="A41" s="7">
        <v>52</v>
      </c>
      <c r="B41" s="7"/>
      <c r="C41" s="7"/>
      <c r="D41" s="7"/>
      <c r="E41" s="9" t="e">
        <f t="shared" si="0"/>
        <v>#DIV/0!</v>
      </c>
      <c r="F41" s="7"/>
      <c r="G41" s="7"/>
      <c r="H41" s="7"/>
      <c r="I41" s="9" t="e">
        <f t="shared" si="1"/>
        <v>#DIV/0!</v>
      </c>
    </row>
    <row r="42" ht="15" spans="1:9">
      <c r="A42" s="7">
        <v>54</v>
      </c>
      <c r="B42" s="7"/>
      <c r="C42" s="7"/>
      <c r="D42" s="7"/>
      <c r="E42" s="9" t="e">
        <f t="shared" si="0"/>
        <v>#DIV/0!</v>
      </c>
      <c r="F42" s="7"/>
      <c r="G42" s="7"/>
      <c r="H42" s="7"/>
      <c r="I42" s="9" t="e">
        <f t="shared" si="1"/>
        <v>#DIV/0!</v>
      </c>
    </row>
    <row r="43" ht="15" spans="1:9">
      <c r="A43" s="7">
        <v>56</v>
      </c>
      <c r="B43" s="7"/>
      <c r="C43" s="7"/>
      <c r="D43" s="7"/>
      <c r="E43" s="9" t="e">
        <f t="shared" si="0"/>
        <v>#DIV/0!</v>
      </c>
      <c r="F43" s="7"/>
      <c r="G43" s="7"/>
      <c r="H43" s="7"/>
      <c r="I43" s="9" t="e">
        <f t="shared" si="1"/>
        <v>#DIV/0!</v>
      </c>
    </row>
    <row r="44" ht="15" spans="1:9">
      <c r="A44" s="7">
        <v>58</v>
      </c>
      <c r="B44" s="7"/>
      <c r="C44" s="7"/>
      <c r="D44" s="7"/>
      <c r="E44" s="9" t="e">
        <f t="shared" si="0"/>
        <v>#DIV/0!</v>
      </c>
      <c r="F44" s="7"/>
      <c r="G44" s="7"/>
      <c r="H44" s="7"/>
      <c r="I44" s="9" t="e">
        <f t="shared" si="1"/>
        <v>#DIV/0!</v>
      </c>
    </row>
    <row r="45" ht="15" spans="1:9">
      <c r="A45" s="7">
        <v>60</v>
      </c>
      <c r="B45" s="7"/>
      <c r="C45" s="7"/>
      <c r="D45" s="7"/>
      <c r="E45" s="9" t="e">
        <f t="shared" si="0"/>
        <v>#DIV/0!</v>
      </c>
      <c r="F45" s="7"/>
      <c r="G45" s="7"/>
      <c r="H45" s="7"/>
      <c r="I45" s="9" t="e">
        <f t="shared" si="1"/>
        <v>#DIV/0!</v>
      </c>
    </row>
    <row r="46" ht="43" customHeight="1" spans="1:9">
      <c r="A46" s="10" t="s">
        <v>17</v>
      </c>
      <c r="B46" s="11"/>
      <c r="C46" s="11"/>
      <c r="D46" s="11"/>
      <c r="E46" s="11"/>
      <c r="F46" s="11"/>
      <c r="G46" s="11"/>
      <c r="H46" s="11"/>
      <c r="I46" s="11"/>
    </row>
    <row r="49" ht="15" spans="2:3">
      <c r="B49" s="12"/>
      <c r="C49" s="12" t="s">
        <v>18</v>
      </c>
    </row>
    <row r="50" ht="15" spans="2:3">
      <c r="B50" s="12" t="s">
        <v>19</v>
      </c>
      <c r="C50" s="13" t="e">
        <f>(I36-I23)/(A36-A23)</f>
        <v>#DIV/0!</v>
      </c>
    </row>
  </sheetData>
  <mergeCells count="3">
    <mergeCell ref="A46:I46"/>
    <mergeCell ref="A1:N3"/>
    <mergeCell ref="A12:I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zoomScale="85" zoomScaleNormal="85" topLeftCell="A18" workbookViewId="0">
      <selection activeCell="C51" sqref="C51"/>
    </sheetView>
  </sheetViews>
  <sheetFormatPr defaultColWidth="9" defaultRowHeight="13.5"/>
  <cols>
    <col min="5" max="5" width="11.375" customWidth="1"/>
    <col min="9" max="9" width="11.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15" spans="1:11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15" spans="1:11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ht="15" spans="1:1">
      <c r="A6" s="2" t="s">
        <v>3</v>
      </c>
    </row>
    <row r="7" ht="15" spans="1:1">
      <c r="A7" s="2" t="s">
        <v>4</v>
      </c>
    </row>
    <row r="8" ht="18.75" spans="1:1">
      <c r="A8" s="2" t="s">
        <v>5</v>
      </c>
    </row>
    <row r="9" ht="15" spans="2:2">
      <c r="B9" s="5" t="s">
        <v>6</v>
      </c>
    </row>
    <row r="10" ht="18.75" spans="1:1">
      <c r="A10" s="4" t="s">
        <v>20</v>
      </c>
    </row>
    <row r="12" spans="1:9">
      <c r="A12" s="6" t="s">
        <v>8</v>
      </c>
      <c r="B12" s="6"/>
      <c r="C12" s="6"/>
      <c r="D12" s="6"/>
      <c r="E12" s="6"/>
      <c r="F12" s="6"/>
      <c r="G12" s="6"/>
      <c r="H12" s="6"/>
      <c r="I12" s="6"/>
    </row>
    <row r="13" spans="1:9">
      <c r="A13" s="6"/>
      <c r="B13" s="6"/>
      <c r="C13" s="6"/>
      <c r="D13" s="6"/>
      <c r="E13" s="6"/>
      <c r="F13" s="6"/>
      <c r="G13" s="6"/>
      <c r="H13" s="6"/>
      <c r="I13" s="6"/>
    </row>
    <row r="14" ht="15" spans="1:9">
      <c r="A14" s="7" t="s">
        <v>9</v>
      </c>
      <c r="B14" s="7" t="s">
        <v>10</v>
      </c>
      <c r="C14" s="7" t="s">
        <v>11</v>
      </c>
      <c r="D14" s="7" t="s">
        <v>12</v>
      </c>
      <c r="E14" s="8" t="s">
        <v>13</v>
      </c>
      <c r="F14" s="7" t="s">
        <v>14</v>
      </c>
      <c r="G14" s="7" t="s">
        <v>15</v>
      </c>
      <c r="H14" s="7" t="s">
        <v>16</v>
      </c>
      <c r="I14" s="8" t="s">
        <v>13</v>
      </c>
    </row>
    <row r="15" ht="15" spans="1:9">
      <c r="A15" s="7">
        <v>0</v>
      </c>
      <c r="B15" s="7">
        <v>390</v>
      </c>
      <c r="C15" s="7">
        <v>372</v>
      </c>
      <c r="D15" s="7">
        <v>401</v>
      </c>
      <c r="E15" s="9">
        <f>AVERAGE(B15:D15)</f>
        <v>387.666666666667</v>
      </c>
      <c r="F15" s="7">
        <v>526</v>
      </c>
      <c r="G15" s="7">
        <v>524</v>
      </c>
      <c r="H15" s="7">
        <v>529</v>
      </c>
      <c r="I15" s="9">
        <f>AVERAGE(F15:H15)</f>
        <v>526.333333333333</v>
      </c>
    </row>
    <row r="16" ht="15" spans="1:9">
      <c r="A16" s="7">
        <v>2</v>
      </c>
      <c r="B16" s="7">
        <v>385</v>
      </c>
      <c r="C16" s="7">
        <v>370</v>
      </c>
      <c r="D16" s="7">
        <v>400</v>
      </c>
      <c r="E16" s="9">
        <f t="shared" ref="E16:E45" si="0">AVERAGE(B16:D16)</f>
        <v>385</v>
      </c>
      <c r="F16" s="7">
        <v>546</v>
      </c>
      <c r="G16" s="7">
        <v>538</v>
      </c>
      <c r="H16" s="7">
        <v>546</v>
      </c>
      <c r="I16" s="9">
        <f t="shared" ref="I16:I45" si="1">AVERAGE(F16:H16)</f>
        <v>543.333333333333</v>
      </c>
    </row>
    <row r="17" ht="15" spans="1:9">
      <c r="A17" s="7">
        <v>4</v>
      </c>
      <c r="B17" s="7">
        <v>386</v>
      </c>
      <c r="C17" s="7">
        <v>374</v>
      </c>
      <c r="D17" s="7">
        <v>385</v>
      </c>
      <c r="E17" s="9">
        <f t="shared" si="0"/>
        <v>381.666666666667</v>
      </c>
      <c r="F17" s="7">
        <v>538</v>
      </c>
      <c r="G17" s="7">
        <v>552</v>
      </c>
      <c r="H17" s="7">
        <v>533</v>
      </c>
      <c r="I17" s="9">
        <f t="shared" si="1"/>
        <v>541</v>
      </c>
    </row>
    <row r="18" ht="15" spans="1:9">
      <c r="A18" s="7">
        <v>6</v>
      </c>
      <c r="B18" s="7">
        <v>382</v>
      </c>
      <c r="C18" s="7">
        <v>354</v>
      </c>
      <c r="D18" s="7">
        <v>394</v>
      </c>
      <c r="E18" s="9">
        <f t="shared" si="0"/>
        <v>376.666666666667</v>
      </c>
      <c r="F18" s="7">
        <v>556</v>
      </c>
      <c r="G18" s="7">
        <v>555</v>
      </c>
      <c r="H18" s="7">
        <v>542</v>
      </c>
      <c r="I18" s="9">
        <f t="shared" si="1"/>
        <v>551</v>
      </c>
    </row>
    <row r="19" ht="15" spans="1:9">
      <c r="A19" s="7">
        <v>8</v>
      </c>
      <c r="B19" s="7">
        <v>386</v>
      </c>
      <c r="C19" s="7">
        <v>366</v>
      </c>
      <c r="D19" s="7">
        <v>389</v>
      </c>
      <c r="E19" s="9">
        <f t="shared" si="0"/>
        <v>380.333333333333</v>
      </c>
      <c r="F19" s="7">
        <v>547</v>
      </c>
      <c r="G19" s="7">
        <v>548</v>
      </c>
      <c r="H19" s="7">
        <v>549</v>
      </c>
      <c r="I19" s="9">
        <f t="shared" si="1"/>
        <v>548</v>
      </c>
    </row>
    <row r="20" ht="15" spans="1:9">
      <c r="A20" s="7">
        <v>10</v>
      </c>
      <c r="B20" s="7">
        <v>386</v>
      </c>
      <c r="C20" s="7">
        <v>358</v>
      </c>
      <c r="D20" s="7">
        <v>394</v>
      </c>
      <c r="E20" s="9">
        <f t="shared" si="0"/>
        <v>379.333333333333</v>
      </c>
      <c r="F20" s="7">
        <v>565</v>
      </c>
      <c r="G20" s="7">
        <v>557</v>
      </c>
      <c r="H20" s="7">
        <v>552</v>
      </c>
      <c r="I20" s="9">
        <f t="shared" si="1"/>
        <v>558</v>
      </c>
    </row>
    <row r="21" ht="15" spans="1:9">
      <c r="A21" s="7">
        <v>12</v>
      </c>
      <c r="B21" s="7">
        <v>385</v>
      </c>
      <c r="C21" s="7">
        <v>351</v>
      </c>
      <c r="D21" s="7">
        <v>378</v>
      </c>
      <c r="E21" s="9">
        <f t="shared" si="0"/>
        <v>371.333333333333</v>
      </c>
      <c r="F21" s="7">
        <v>566</v>
      </c>
      <c r="G21" s="7">
        <v>567</v>
      </c>
      <c r="H21" s="7">
        <v>551</v>
      </c>
      <c r="I21" s="9">
        <f t="shared" si="1"/>
        <v>561.333333333333</v>
      </c>
    </row>
    <row r="22" ht="15" spans="1:9">
      <c r="A22" s="7">
        <v>14</v>
      </c>
      <c r="B22" s="7">
        <v>368</v>
      </c>
      <c r="C22" s="7">
        <v>357</v>
      </c>
      <c r="D22" s="7">
        <v>393</v>
      </c>
      <c r="E22" s="9">
        <f t="shared" si="0"/>
        <v>372.666666666667</v>
      </c>
      <c r="F22" s="7">
        <v>565</v>
      </c>
      <c r="G22" s="7">
        <v>575</v>
      </c>
      <c r="H22" s="7">
        <v>564</v>
      </c>
      <c r="I22" s="9">
        <f t="shared" si="1"/>
        <v>568</v>
      </c>
    </row>
    <row r="23" ht="15" spans="1:9">
      <c r="A23" s="7">
        <v>16</v>
      </c>
      <c r="B23" s="7">
        <v>380</v>
      </c>
      <c r="C23" s="7">
        <v>364</v>
      </c>
      <c r="D23" s="7">
        <v>393</v>
      </c>
      <c r="E23" s="9">
        <f t="shared" si="0"/>
        <v>379</v>
      </c>
      <c r="F23" s="7">
        <v>573</v>
      </c>
      <c r="G23" s="7">
        <v>569</v>
      </c>
      <c r="H23" s="7">
        <v>555</v>
      </c>
      <c r="I23" s="9">
        <f t="shared" si="1"/>
        <v>565.666666666667</v>
      </c>
    </row>
    <row r="24" ht="15" spans="1:9">
      <c r="A24" s="7">
        <v>18</v>
      </c>
      <c r="B24" s="7">
        <v>384</v>
      </c>
      <c r="C24" s="7">
        <v>351</v>
      </c>
      <c r="D24" s="7">
        <v>387</v>
      </c>
      <c r="E24" s="9">
        <f t="shared" si="0"/>
        <v>374</v>
      </c>
      <c r="F24" s="7">
        <v>575</v>
      </c>
      <c r="G24" s="7">
        <v>567</v>
      </c>
      <c r="H24" s="7">
        <v>563</v>
      </c>
      <c r="I24" s="9">
        <f t="shared" si="1"/>
        <v>568.333333333333</v>
      </c>
    </row>
    <row r="25" ht="15" spans="1:9">
      <c r="A25" s="7">
        <v>20</v>
      </c>
      <c r="B25" s="7">
        <v>381</v>
      </c>
      <c r="C25" s="7">
        <v>356</v>
      </c>
      <c r="D25" s="7">
        <v>384</v>
      </c>
      <c r="E25" s="9">
        <f t="shared" si="0"/>
        <v>373.666666666667</v>
      </c>
      <c r="F25" s="7">
        <v>591</v>
      </c>
      <c r="G25" s="7">
        <v>582</v>
      </c>
      <c r="H25" s="7">
        <v>573</v>
      </c>
      <c r="I25" s="9">
        <f t="shared" si="1"/>
        <v>582</v>
      </c>
    </row>
    <row r="26" ht="15" spans="1:9">
      <c r="A26" s="7">
        <v>22</v>
      </c>
      <c r="B26" s="7">
        <v>384</v>
      </c>
      <c r="C26" s="7">
        <v>353</v>
      </c>
      <c r="D26" s="7">
        <v>379</v>
      </c>
      <c r="E26" s="9">
        <f t="shared" si="0"/>
        <v>372</v>
      </c>
      <c r="F26" s="7">
        <v>580</v>
      </c>
      <c r="G26" s="7">
        <v>604</v>
      </c>
      <c r="H26" s="7">
        <v>578</v>
      </c>
      <c r="I26" s="9">
        <f t="shared" si="1"/>
        <v>587.333333333333</v>
      </c>
    </row>
    <row r="27" ht="15" spans="1:9">
      <c r="A27" s="7">
        <v>24</v>
      </c>
      <c r="B27" s="7">
        <v>368</v>
      </c>
      <c r="C27" s="7">
        <v>354</v>
      </c>
      <c r="D27" s="7">
        <v>384</v>
      </c>
      <c r="E27" s="9">
        <f t="shared" si="0"/>
        <v>368.666666666667</v>
      </c>
      <c r="F27" s="7">
        <v>595</v>
      </c>
      <c r="G27" s="7">
        <v>592</v>
      </c>
      <c r="H27" s="7">
        <v>586</v>
      </c>
      <c r="I27" s="9">
        <f t="shared" si="1"/>
        <v>591</v>
      </c>
    </row>
    <row r="28" ht="15" spans="1:9">
      <c r="A28" s="7">
        <v>26</v>
      </c>
      <c r="B28" s="7">
        <v>380</v>
      </c>
      <c r="C28" s="7">
        <v>355</v>
      </c>
      <c r="D28" s="7">
        <v>386</v>
      </c>
      <c r="E28" s="9">
        <f t="shared" si="0"/>
        <v>373.666666666667</v>
      </c>
      <c r="F28" s="7">
        <v>590</v>
      </c>
      <c r="G28" s="7">
        <v>597</v>
      </c>
      <c r="H28" s="7">
        <v>590</v>
      </c>
      <c r="I28" s="9">
        <f t="shared" si="1"/>
        <v>592.333333333333</v>
      </c>
    </row>
    <row r="29" ht="15" spans="1:9">
      <c r="A29" s="7">
        <v>28</v>
      </c>
      <c r="B29" s="7">
        <v>376</v>
      </c>
      <c r="C29" s="7">
        <v>345</v>
      </c>
      <c r="D29" s="7">
        <v>378</v>
      </c>
      <c r="E29" s="9">
        <f t="shared" si="0"/>
        <v>366.333333333333</v>
      </c>
      <c r="F29" s="7">
        <v>595</v>
      </c>
      <c r="G29" s="7">
        <v>601</v>
      </c>
      <c r="H29" s="7">
        <v>603</v>
      </c>
      <c r="I29" s="9">
        <f t="shared" si="1"/>
        <v>599.666666666667</v>
      </c>
    </row>
    <row r="30" ht="15" spans="1:9">
      <c r="A30" s="7">
        <v>30</v>
      </c>
      <c r="B30" s="7">
        <v>382</v>
      </c>
      <c r="C30" s="7">
        <v>360</v>
      </c>
      <c r="D30" s="7">
        <v>386</v>
      </c>
      <c r="E30" s="9">
        <f t="shared" si="0"/>
        <v>376</v>
      </c>
      <c r="F30" s="7">
        <v>609</v>
      </c>
      <c r="G30" s="7">
        <v>603</v>
      </c>
      <c r="H30" s="7">
        <v>605</v>
      </c>
      <c r="I30" s="9">
        <f t="shared" si="1"/>
        <v>605.666666666667</v>
      </c>
    </row>
    <row r="31" ht="15" spans="1:9">
      <c r="A31" s="7">
        <v>32</v>
      </c>
      <c r="B31" s="7">
        <v>370</v>
      </c>
      <c r="C31" s="7">
        <v>353</v>
      </c>
      <c r="D31" s="7">
        <v>380</v>
      </c>
      <c r="E31" s="9">
        <f t="shared" si="0"/>
        <v>367.666666666667</v>
      </c>
      <c r="F31" s="7">
        <v>609</v>
      </c>
      <c r="G31" s="7">
        <v>613</v>
      </c>
      <c r="H31" s="7">
        <v>593</v>
      </c>
      <c r="I31" s="9">
        <f t="shared" si="1"/>
        <v>605</v>
      </c>
    </row>
    <row r="32" ht="15" spans="1:9">
      <c r="A32" s="7">
        <v>34</v>
      </c>
      <c r="B32" s="7">
        <v>388</v>
      </c>
      <c r="C32" s="7">
        <v>354</v>
      </c>
      <c r="D32" s="7">
        <v>383</v>
      </c>
      <c r="E32" s="9">
        <f t="shared" si="0"/>
        <v>375</v>
      </c>
      <c r="F32" s="7">
        <v>600</v>
      </c>
      <c r="G32" s="7">
        <v>597</v>
      </c>
      <c r="H32" s="7">
        <v>607</v>
      </c>
      <c r="I32" s="9">
        <f t="shared" si="1"/>
        <v>601.333333333333</v>
      </c>
    </row>
    <row r="33" ht="15" spans="1:9">
      <c r="A33" s="7">
        <v>36</v>
      </c>
      <c r="B33" s="7">
        <v>375</v>
      </c>
      <c r="C33" s="7">
        <v>352</v>
      </c>
      <c r="D33" s="7">
        <v>393</v>
      </c>
      <c r="E33" s="9">
        <f t="shared" si="0"/>
        <v>373.333333333333</v>
      </c>
      <c r="F33" s="7">
        <v>619</v>
      </c>
      <c r="G33" s="7">
        <v>613</v>
      </c>
      <c r="H33" s="7">
        <v>601</v>
      </c>
      <c r="I33" s="9">
        <f t="shared" si="1"/>
        <v>611</v>
      </c>
    </row>
    <row r="34" ht="15" spans="1:9">
      <c r="A34" s="7">
        <v>38</v>
      </c>
      <c r="B34" s="7">
        <v>374</v>
      </c>
      <c r="C34" s="7">
        <v>356</v>
      </c>
      <c r="D34" s="7">
        <v>383</v>
      </c>
      <c r="E34" s="9">
        <f t="shared" si="0"/>
        <v>371</v>
      </c>
      <c r="F34" s="7">
        <v>627</v>
      </c>
      <c r="G34" s="7">
        <v>614</v>
      </c>
      <c r="H34" s="7">
        <v>605</v>
      </c>
      <c r="I34" s="9">
        <f t="shared" si="1"/>
        <v>615.333333333333</v>
      </c>
    </row>
    <row r="35" ht="15" spans="1:9">
      <c r="A35" s="7">
        <v>40</v>
      </c>
      <c r="B35" s="7">
        <v>380</v>
      </c>
      <c r="C35" s="7">
        <v>348</v>
      </c>
      <c r="D35" s="7">
        <v>377</v>
      </c>
      <c r="E35" s="9">
        <f t="shared" si="0"/>
        <v>368.333333333333</v>
      </c>
      <c r="F35" s="7">
        <v>630</v>
      </c>
      <c r="G35" s="7">
        <v>627</v>
      </c>
      <c r="H35" s="7">
        <v>615</v>
      </c>
      <c r="I35" s="9">
        <f t="shared" si="1"/>
        <v>624</v>
      </c>
    </row>
    <row r="36" ht="15" spans="1:9">
      <c r="A36" s="7">
        <v>42</v>
      </c>
      <c r="B36" s="7">
        <v>376</v>
      </c>
      <c r="C36" s="7">
        <v>360</v>
      </c>
      <c r="D36" s="7">
        <v>385</v>
      </c>
      <c r="E36" s="9">
        <f t="shared" si="0"/>
        <v>373.666666666667</v>
      </c>
      <c r="F36" s="7">
        <v>619</v>
      </c>
      <c r="G36" s="7">
        <v>630</v>
      </c>
      <c r="H36" s="7">
        <v>618</v>
      </c>
      <c r="I36" s="9">
        <f t="shared" si="1"/>
        <v>622.333333333333</v>
      </c>
    </row>
    <row r="37" ht="15" spans="1:9">
      <c r="A37" s="7">
        <v>44</v>
      </c>
      <c r="B37" s="7">
        <v>378</v>
      </c>
      <c r="C37" s="7">
        <v>350</v>
      </c>
      <c r="D37" s="7">
        <v>386</v>
      </c>
      <c r="E37" s="9">
        <f t="shared" si="0"/>
        <v>371.333333333333</v>
      </c>
      <c r="F37" s="7">
        <v>642</v>
      </c>
      <c r="G37" s="7">
        <v>642</v>
      </c>
      <c r="H37" s="7">
        <v>617</v>
      </c>
      <c r="I37" s="9">
        <f t="shared" si="1"/>
        <v>633.666666666667</v>
      </c>
    </row>
    <row r="38" ht="15" spans="1:9">
      <c r="A38" s="7">
        <v>46</v>
      </c>
      <c r="B38" s="7">
        <v>371</v>
      </c>
      <c r="C38" s="7">
        <v>349</v>
      </c>
      <c r="D38" s="7">
        <v>390</v>
      </c>
      <c r="E38" s="9">
        <f t="shared" si="0"/>
        <v>370</v>
      </c>
      <c r="F38" s="7">
        <v>637</v>
      </c>
      <c r="G38" s="7">
        <v>632</v>
      </c>
      <c r="H38" s="7">
        <v>619</v>
      </c>
      <c r="I38" s="9">
        <f t="shared" si="1"/>
        <v>629.333333333333</v>
      </c>
    </row>
    <row r="39" ht="15" spans="1:9">
      <c r="A39" s="7">
        <v>48</v>
      </c>
      <c r="B39" s="7">
        <v>377</v>
      </c>
      <c r="C39" s="7">
        <v>346</v>
      </c>
      <c r="D39" s="7">
        <v>382</v>
      </c>
      <c r="E39" s="9">
        <f t="shared" si="0"/>
        <v>368.333333333333</v>
      </c>
      <c r="F39" s="7">
        <v>647</v>
      </c>
      <c r="G39" s="7">
        <v>645</v>
      </c>
      <c r="H39" s="7">
        <v>619</v>
      </c>
      <c r="I39" s="9">
        <f t="shared" si="1"/>
        <v>637</v>
      </c>
    </row>
    <row r="40" ht="15" spans="1:9">
      <c r="A40" s="7">
        <v>50</v>
      </c>
      <c r="B40" s="7">
        <v>373</v>
      </c>
      <c r="C40" s="7">
        <v>351</v>
      </c>
      <c r="D40" s="7">
        <v>396</v>
      </c>
      <c r="E40" s="9">
        <f t="shared" si="0"/>
        <v>373.333333333333</v>
      </c>
      <c r="F40" s="7">
        <v>646</v>
      </c>
      <c r="G40" s="7">
        <v>642</v>
      </c>
      <c r="H40" s="7">
        <v>621</v>
      </c>
      <c r="I40" s="9">
        <f t="shared" si="1"/>
        <v>636.333333333333</v>
      </c>
    </row>
    <row r="41" ht="15" spans="1:9">
      <c r="A41" s="7">
        <v>52</v>
      </c>
      <c r="B41" s="7">
        <v>367</v>
      </c>
      <c r="C41" s="7">
        <v>340</v>
      </c>
      <c r="D41" s="7">
        <v>376</v>
      </c>
      <c r="E41" s="9">
        <f t="shared" si="0"/>
        <v>361</v>
      </c>
      <c r="F41" s="7">
        <v>658</v>
      </c>
      <c r="G41" s="7">
        <v>657</v>
      </c>
      <c r="H41" s="7">
        <v>632</v>
      </c>
      <c r="I41" s="9">
        <f t="shared" si="1"/>
        <v>649</v>
      </c>
    </row>
    <row r="42" ht="15" spans="1:9">
      <c r="A42" s="7">
        <v>54</v>
      </c>
      <c r="B42" s="7">
        <v>382</v>
      </c>
      <c r="C42" s="7">
        <v>352</v>
      </c>
      <c r="D42" s="7">
        <v>390</v>
      </c>
      <c r="E42" s="9">
        <f t="shared" si="0"/>
        <v>374.666666666667</v>
      </c>
      <c r="F42" s="7">
        <v>661</v>
      </c>
      <c r="G42" s="7">
        <v>662</v>
      </c>
      <c r="H42" s="7">
        <v>640</v>
      </c>
      <c r="I42" s="9">
        <f t="shared" si="1"/>
        <v>654.333333333333</v>
      </c>
    </row>
    <row r="43" ht="15" spans="1:9">
      <c r="A43" s="7">
        <v>56</v>
      </c>
      <c r="B43" s="7">
        <v>381</v>
      </c>
      <c r="C43" s="7">
        <v>350</v>
      </c>
      <c r="D43" s="7">
        <v>394</v>
      </c>
      <c r="E43" s="9">
        <f t="shared" si="0"/>
        <v>375</v>
      </c>
      <c r="F43" s="7">
        <v>651</v>
      </c>
      <c r="G43" s="7">
        <v>659</v>
      </c>
      <c r="H43" s="7">
        <v>645</v>
      </c>
      <c r="I43" s="9">
        <f t="shared" si="1"/>
        <v>651.666666666667</v>
      </c>
    </row>
    <row r="44" ht="15" spans="1:9">
      <c r="A44" s="7">
        <v>58</v>
      </c>
      <c r="B44" s="7">
        <v>364</v>
      </c>
      <c r="C44" s="7">
        <v>349</v>
      </c>
      <c r="D44" s="7">
        <v>396</v>
      </c>
      <c r="E44" s="9">
        <f t="shared" si="0"/>
        <v>369.666666666667</v>
      </c>
      <c r="F44" s="7">
        <v>656</v>
      </c>
      <c r="G44" s="7">
        <v>657</v>
      </c>
      <c r="H44" s="7">
        <v>632</v>
      </c>
      <c r="I44" s="9">
        <f t="shared" si="1"/>
        <v>648.333333333333</v>
      </c>
    </row>
    <row r="45" ht="15" spans="1:9">
      <c r="A45" s="7">
        <v>60</v>
      </c>
      <c r="B45" s="7">
        <v>375</v>
      </c>
      <c r="C45" s="7">
        <v>346</v>
      </c>
      <c r="D45" s="7">
        <v>384</v>
      </c>
      <c r="E45" s="9">
        <f t="shared" si="0"/>
        <v>368.333333333333</v>
      </c>
      <c r="F45" s="7">
        <v>671</v>
      </c>
      <c r="G45" s="7">
        <v>672</v>
      </c>
      <c r="H45" s="7">
        <v>641</v>
      </c>
      <c r="I45" s="9">
        <f t="shared" si="1"/>
        <v>661.333333333333</v>
      </c>
    </row>
    <row r="46" ht="43" customHeight="1" spans="1:9">
      <c r="A46" s="10" t="s">
        <v>17</v>
      </c>
      <c r="B46" s="11"/>
      <c r="C46" s="11"/>
      <c r="D46" s="11"/>
      <c r="E46" s="11"/>
      <c r="F46" s="11"/>
      <c r="G46" s="11"/>
      <c r="H46" s="11"/>
      <c r="I46" s="11"/>
    </row>
    <row r="49" ht="15" spans="2:3">
      <c r="B49" s="12"/>
      <c r="C49" s="12" t="s">
        <v>18</v>
      </c>
    </row>
    <row r="50" ht="15" spans="2:3">
      <c r="B50" s="12" t="s">
        <v>19</v>
      </c>
      <c r="C50" s="13">
        <f>((I39-I20)/(A39-A20))</f>
        <v>2.07894736842105</v>
      </c>
    </row>
  </sheetData>
  <mergeCells count="3">
    <mergeCell ref="A46:I46"/>
    <mergeCell ref="A1:N3"/>
    <mergeCell ref="A12:I1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氧消耗率</vt:lpstr>
      <vt:lpstr>实例分析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雄宇</cp:lastModifiedBy>
  <dcterms:created xsi:type="dcterms:W3CDTF">2024-09-13T06:37:00Z</dcterms:created>
  <dcterms:modified xsi:type="dcterms:W3CDTF">2024-09-29T08:21:11Z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43B5A971EA8F44D78AB9508C4C120868_12</vt:lpwstr>
  </property>
  <property fmtid="{D5CDD505-2E9C-101B-9397-08002B2CF9AE}" pid="3" name="KSOProductBuildVer">
    <vt:lpwstr>2052-11.1.0.15319</vt:lpwstr>
  </property>
</Properties>
</file>