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4" i="1" l="1"/>
  <c r="J23" i="1"/>
  <c r="F24" i="1" l="1"/>
  <c r="F23" i="1" l="1"/>
  <c r="D15" i="1" l="1"/>
  <c r="D14" i="1"/>
  <c r="D13" i="1"/>
  <c r="D12" i="1"/>
  <c r="D11" i="1"/>
  <c r="D10" i="1"/>
  <c r="D9" i="1"/>
  <c r="D8" i="1"/>
  <c r="G24" i="1" s="1"/>
  <c r="G23" i="1" l="1"/>
  <c r="E8" i="1"/>
  <c r="C20" i="1" s="1"/>
  <c r="E12" i="1"/>
  <c r="E14" i="1"/>
  <c r="E13" i="1"/>
  <c r="E10" i="1"/>
  <c r="E9" i="1"/>
  <c r="E15" i="1"/>
  <c r="E11" i="1"/>
  <c r="E20" i="1"/>
</calcChain>
</file>

<file path=xl/sharedStrings.xml><?xml version="1.0" encoding="utf-8"?>
<sst xmlns="http://schemas.openxmlformats.org/spreadsheetml/2006/main" count="33" uniqueCount="31">
  <si>
    <t>Calculation</t>
    <phoneticPr fontId="2" type="noConversion"/>
  </si>
  <si>
    <t>a:</t>
    <phoneticPr fontId="2" type="noConversion"/>
  </si>
  <si>
    <t>b:</t>
    <phoneticPr fontId="2" type="noConversion"/>
  </si>
  <si>
    <t>标曲数据处理</t>
    <phoneticPr fontId="2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</si>
  <si>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2" type="noConversion"/>
  </si>
  <si>
    <t>/</t>
    <phoneticPr fontId="2" type="noConversion"/>
  </si>
  <si>
    <t>血清（浆）</t>
    <phoneticPr fontId="2" type="noConversion"/>
  </si>
  <si>
    <t>Cpr</t>
    <phoneticPr fontId="2" type="noConversion"/>
  </si>
  <si>
    <t>注解：</t>
    <phoneticPr fontId="2" type="noConversion"/>
  </si>
  <si>
    <t>测定孔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</si>
  <si>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F</t>
    </r>
    <phoneticPr fontId="2" type="noConversion"/>
  </si>
  <si>
    <t>f</t>
    <phoneticPr fontId="2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</si>
  <si>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：待测样本的蛋白浓度，</t>
    </r>
    <r>
      <rPr>
        <sz val="11"/>
        <color theme="1"/>
        <rFont val="Times New Roman"/>
        <family val="1"/>
      </rPr>
      <t>gprot/L</t>
    </r>
    <phoneticPr fontId="2" type="noConversion"/>
  </si>
  <si>
    <t>E-BC-K002-M</t>
    <phoneticPr fontId="2" type="noConversion"/>
  </si>
  <si>
    <r>
      <t xml:space="preserve">OD </t>
    </r>
    <r>
      <rPr>
        <sz val="11"/>
        <color theme="1"/>
        <rFont val="宋体"/>
        <family val="3"/>
        <charset val="134"/>
      </rPr>
      <t>值</t>
    </r>
    <phoneticPr fontId="2" type="noConversion"/>
  </si>
  <si>
    <r>
      <rPr>
        <sz val="11"/>
        <color theme="1"/>
        <rFont val="宋体"/>
        <family val="3"/>
        <charset val="134"/>
      </rPr>
      <t>标准品浓度</t>
    </r>
    <r>
      <rPr>
        <sz val="11"/>
        <color theme="1"/>
        <rFont val="Times New Roman"/>
        <family val="1"/>
      </rPr>
      <t xml:space="preserve">  (mmol/L)</t>
    </r>
    <phoneticPr fontId="2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</si>
  <si>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2" type="noConversion"/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</si>
  <si>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2" type="noConversion"/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</si>
  <si>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  <phoneticPr fontId="2" type="noConversion"/>
  </si>
  <si>
    <t>组织</t>
    <phoneticPr fontId="2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</si>
  <si>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2" type="noConversion"/>
  </si>
  <si>
    <r>
      <t>D-</t>
    </r>
    <r>
      <rPr>
        <sz val="11"/>
        <color theme="1"/>
        <rFont val="宋体"/>
        <family val="3"/>
        <charset val="134"/>
      </rPr>
      <t>乳酸浓度</t>
    </r>
    <r>
      <rPr>
        <sz val="11"/>
        <color theme="1"/>
        <rFont val="Times New Roman"/>
        <family val="1"/>
      </rPr>
      <t>(mmol/L or mmol/gprot)</t>
    </r>
    <phoneticPr fontId="2" type="noConversion"/>
  </si>
  <si>
    <t>血清、血浆等液体样本中D-乳酸浓度计算公式：</t>
    <phoneticPr fontId="2" type="noConversion"/>
  </si>
  <si>
    <t>组织样本中D-乳酸浓度计算公式：</t>
    <phoneticPr fontId="2" type="noConversion"/>
  </si>
  <si>
    <r>
      <t>D-</t>
    </r>
    <r>
      <rPr>
        <sz val="11"/>
        <color theme="1"/>
        <rFont val="宋体"/>
        <family val="3"/>
        <charset val="134"/>
      </rPr>
      <t>乳酸浓度</t>
    </r>
    <r>
      <rPr>
        <sz val="11"/>
        <color theme="1"/>
        <rFont val="Times New Roman"/>
        <family val="1"/>
      </rPr>
      <t xml:space="preserve">(mmol/L) = ( </t>
    </r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530</t>
    </r>
    <r>
      <rPr>
        <sz val="11"/>
        <color theme="1"/>
        <rFont val="Times New Roman"/>
        <family val="1"/>
      </rPr>
      <t xml:space="preserve"> - b) ÷ a × f </t>
    </r>
    <phoneticPr fontId="2" type="noConversion"/>
  </si>
  <si>
    <r>
      <t>D-</t>
    </r>
    <r>
      <rPr>
        <sz val="11"/>
        <color theme="1"/>
        <rFont val="宋体"/>
        <family val="3"/>
        <charset val="134"/>
      </rPr>
      <t>乳酸浓度</t>
    </r>
    <r>
      <rPr>
        <sz val="11"/>
        <color theme="1"/>
        <rFont val="Times New Roman"/>
        <family val="1"/>
      </rPr>
      <t xml:space="preserve">(mmol/gprot) = ( </t>
    </r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530</t>
    </r>
    <r>
      <rPr>
        <sz val="11"/>
        <color theme="1"/>
        <rFont val="Times New Roman"/>
        <family val="1"/>
      </rPr>
      <t xml:space="preserve"> - b) ÷ a × f ÷ Cpr</t>
    </r>
    <phoneticPr fontId="2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</si>
  <si>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2" type="noConversion"/>
  </si>
  <si>
    <r>
      <t>x</t>
    </r>
    <r>
      <rPr>
        <sz val="11"/>
        <color theme="1"/>
        <rFont val="宋体"/>
        <family val="3"/>
        <charset val="134"/>
      </rPr>
      <t>：吸光度对应的浓度</t>
    </r>
    <phoneticPr fontId="2" type="noConversion"/>
  </si>
  <si>
    <r>
      <t>a</t>
    </r>
    <r>
      <rPr>
        <sz val="11"/>
        <color theme="1"/>
        <rFont val="宋体"/>
        <family val="3"/>
        <charset val="134"/>
      </rPr>
      <t>：标准曲线斜率</t>
    </r>
    <phoneticPr fontId="2" type="noConversion"/>
  </si>
  <si>
    <r>
      <t>b</t>
    </r>
    <r>
      <rPr>
        <sz val="11"/>
        <color theme="1"/>
        <rFont val="宋体"/>
        <family val="3"/>
        <charset val="134"/>
      </rPr>
      <t>：标准曲线截距</t>
    </r>
    <phoneticPr fontId="2" type="noConversion"/>
  </si>
  <si>
    <r>
      <t>ΔA530</t>
    </r>
    <r>
      <rPr>
        <sz val="11"/>
        <color theme="1"/>
        <rFont val="宋体"/>
        <family val="3"/>
        <charset val="134"/>
      </rPr>
      <t>：样本测定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</si>
</sst>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vertAlign val="subscript"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0" borderId="0" xfId="0" applyFont="1" applyAlignment="1"/>
    <xf numFmtId="0" fontId="3" fillId="2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78"/>
                  <c:y val="-0.744834626860119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19800"/>
        <c:axId val="169374864"/>
      </c:scatterChart>
      <c:valAx>
        <c:axId val="16971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9374864"/>
        <c:crosses val="autoZero"/>
        <c:crossBetween val="midCat"/>
      </c:valAx>
      <c:valAx>
        <c:axId val="16937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9719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42863</xdr:rowOff>
    </xdr:from>
    <xdr:to>
      <xdr:col>10</xdr:col>
      <xdr:colOff>542924</xdr:colOff>
      <xdr:row>18</xdr:row>
      <xdr:rowOff>180975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L17" sqref="L17"/>
    </sheetView>
  </sheetViews>
  <sheetFormatPr defaultRowHeight="15" x14ac:dyDescent="0.25"/>
  <cols>
    <col min="1" max="1" width="10.625" style="1" customWidth="1"/>
    <col min="2" max="2" width="11" style="1" customWidth="1"/>
    <col min="3" max="10" width="9" style="1"/>
    <col min="11" max="12" width="10.25" style="1" customWidth="1"/>
    <col min="13" max="22" width="10.625" style="1" customWidth="1"/>
    <col min="23" max="16384" width="9" style="1"/>
  </cols>
  <sheetData>
    <row r="1" spans="1:22" ht="15.75" x14ac:dyDescent="0.2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16"/>
    </row>
    <row r="2" spans="1:22" ht="15.75" x14ac:dyDescent="0.25">
      <c r="A2" s="24"/>
      <c r="B2" s="24"/>
      <c r="C2" s="24"/>
      <c r="D2" s="24"/>
      <c r="E2" s="24"/>
      <c r="F2" s="24"/>
      <c r="G2" s="24"/>
      <c r="H2" s="24"/>
      <c r="I2" s="24"/>
      <c r="J2" s="16"/>
      <c r="M2" s="31" t="s">
        <v>0</v>
      </c>
      <c r="N2" s="32"/>
      <c r="O2" s="32"/>
      <c r="P2" s="32"/>
      <c r="Q2" s="32"/>
      <c r="R2" s="32"/>
      <c r="S2" s="32"/>
      <c r="T2" s="32"/>
      <c r="U2" s="32"/>
      <c r="V2" s="32"/>
    </row>
    <row r="3" spans="1:22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16"/>
      <c r="M3" s="36" t="s">
        <v>22</v>
      </c>
      <c r="N3" s="37"/>
      <c r="O3" s="37"/>
      <c r="P3" s="37"/>
      <c r="Q3" s="37"/>
      <c r="R3" s="37"/>
      <c r="S3" s="37"/>
      <c r="T3" s="37"/>
      <c r="U3" s="37"/>
      <c r="V3" s="37"/>
    </row>
    <row r="4" spans="1:22" ht="16.5" x14ac:dyDescent="0.25">
      <c r="M4" s="33" t="s">
        <v>24</v>
      </c>
      <c r="N4" s="34"/>
      <c r="O4" s="34"/>
      <c r="P4" s="34"/>
      <c r="Q4" s="34"/>
      <c r="R4" s="34"/>
      <c r="S4" s="34"/>
      <c r="T4" s="34"/>
      <c r="U4" s="34"/>
      <c r="V4" s="35"/>
    </row>
    <row r="5" spans="1:22" ht="15" customHeight="1" x14ac:dyDescent="0.25">
      <c r="A5" s="27" t="s">
        <v>3</v>
      </c>
      <c r="B5" s="27"/>
      <c r="C5" s="27"/>
      <c r="D5" s="27"/>
      <c r="E5" s="27"/>
      <c r="M5" s="36" t="s">
        <v>23</v>
      </c>
      <c r="N5" s="37"/>
      <c r="O5" s="37"/>
      <c r="P5" s="37"/>
      <c r="Q5" s="37"/>
      <c r="R5" s="37"/>
      <c r="S5" s="37"/>
      <c r="T5" s="37"/>
      <c r="U5" s="37"/>
      <c r="V5" s="37"/>
    </row>
    <row r="6" spans="1:22" ht="14.25" customHeight="1" x14ac:dyDescent="0.25">
      <c r="A6" s="28" t="s">
        <v>15</v>
      </c>
      <c r="B6" s="30" t="s">
        <v>14</v>
      </c>
      <c r="C6" s="30"/>
      <c r="D6" s="28" t="s">
        <v>16</v>
      </c>
      <c r="E6" s="28" t="s">
        <v>17</v>
      </c>
      <c r="M6" s="33" t="s">
        <v>25</v>
      </c>
      <c r="N6" s="34"/>
      <c r="O6" s="34"/>
      <c r="P6" s="34"/>
      <c r="Q6" s="34"/>
      <c r="R6" s="34"/>
      <c r="S6" s="34"/>
      <c r="T6" s="34"/>
      <c r="U6" s="34"/>
      <c r="V6" s="35"/>
    </row>
    <row r="7" spans="1:22" ht="15" customHeight="1" x14ac:dyDescent="0.25">
      <c r="A7" s="29"/>
      <c r="B7" s="29"/>
      <c r="C7" s="29"/>
      <c r="D7" s="29"/>
      <c r="E7" s="29"/>
      <c r="M7" s="38" t="s">
        <v>8</v>
      </c>
      <c r="N7" s="39"/>
      <c r="O7" s="39"/>
      <c r="P7" s="39"/>
      <c r="Q7" s="39"/>
      <c r="R7" s="39"/>
      <c r="S7" s="39"/>
      <c r="T7" s="39"/>
      <c r="U7" s="39"/>
      <c r="V7" s="40"/>
    </row>
    <row r="8" spans="1:22" ht="15" customHeight="1" x14ac:dyDescent="0.25">
      <c r="A8" s="2">
        <v>0</v>
      </c>
      <c r="B8" s="3"/>
      <c r="C8" s="3"/>
      <c r="D8" s="4" t="e">
        <f>AVERAGE(B8:C8)</f>
        <v>#DIV/0!</v>
      </c>
      <c r="E8" s="6" t="e">
        <f>D8-$D$8</f>
        <v>#DIV/0!</v>
      </c>
      <c r="M8" s="38" t="s">
        <v>26</v>
      </c>
      <c r="N8" s="39"/>
      <c r="O8" s="39"/>
      <c r="P8" s="39"/>
      <c r="Q8" s="39"/>
      <c r="R8" s="39"/>
      <c r="S8" s="39"/>
      <c r="T8" s="39"/>
      <c r="U8" s="39"/>
      <c r="V8" s="40"/>
    </row>
    <row r="9" spans="1:22" ht="15" customHeight="1" x14ac:dyDescent="0.25">
      <c r="A9" s="2">
        <v>1</v>
      </c>
      <c r="B9" s="3"/>
      <c r="C9" s="3"/>
      <c r="D9" s="4" t="e">
        <f t="shared" ref="D9:D15" si="0">AVERAGE(B9:C9)</f>
        <v>#DIV/0!</v>
      </c>
      <c r="E9" s="6" t="e">
        <f t="shared" ref="E9:E15" si="1">D9-$D$8</f>
        <v>#DIV/0!</v>
      </c>
      <c r="M9" s="38" t="s">
        <v>27</v>
      </c>
      <c r="N9" s="39"/>
      <c r="O9" s="39"/>
      <c r="P9" s="39"/>
      <c r="Q9" s="39"/>
      <c r="R9" s="39"/>
      <c r="S9" s="39"/>
      <c r="T9" s="39"/>
      <c r="U9" s="39"/>
      <c r="V9" s="40"/>
    </row>
    <row r="10" spans="1:22" ht="15" customHeight="1" x14ac:dyDescent="0.25">
      <c r="A10" s="2">
        <v>2</v>
      </c>
      <c r="B10" s="3"/>
      <c r="C10" s="3"/>
      <c r="D10" s="4" t="e">
        <f t="shared" si="0"/>
        <v>#DIV/0!</v>
      </c>
      <c r="E10" s="6" t="e">
        <f t="shared" si="1"/>
        <v>#DIV/0!</v>
      </c>
      <c r="M10" s="38" t="s">
        <v>28</v>
      </c>
      <c r="N10" s="39"/>
      <c r="O10" s="39"/>
      <c r="P10" s="39"/>
      <c r="Q10" s="39"/>
      <c r="R10" s="39"/>
      <c r="S10" s="39"/>
      <c r="T10" s="39"/>
      <c r="U10" s="39"/>
      <c r="V10" s="40"/>
    </row>
    <row r="11" spans="1:22" ht="15" customHeight="1" x14ac:dyDescent="0.25">
      <c r="A11" s="2">
        <v>4</v>
      </c>
      <c r="B11" s="3"/>
      <c r="C11" s="3"/>
      <c r="D11" s="4" t="e">
        <f t="shared" si="0"/>
        <v>#DIV/0!</v>
      </c>
      <c r="E11" s="6" t="e">
        <f t="shared" si="1"/>
        <v>#DIV/0!</v>
      </c>
      <c r="M11" s="38" t="s">
        <v>29</v>
      </c>
      <c r="N11" s="39"/>
      <c r="O11" s="39"/>
      <c r="P11" s="39"/>
      <c r="Q11" s="39"/>
      <c r="R11" s="39"/>
      <c r="S11" s="39"/>
      <c r="T11" s="39"/>
      <c r="U11" s="39"/>
      <c r="V11" s="40"/>
    </row>
    <row r="12" spans="1:22" ht="15" customHeight="1" x14ac:dyDescent="0.25">
      <c r="A12" s="2">
        <v>5</v>
      </c>
      <c r="B12" s="3"/>
      <c r="C12" s="3"/>
      <c r="D12" s="4" t="e">
        <f t="shared" si="0"/>
        <v>#DIV/0!</v>
      </c>
      <c r="E12" s="6" t="e">
        <f t="shared" si="1"/>
        <v>#DIV/0!</v>
      </c>
      <c r="M12" s="38" t="s">
        <v>30</v>
      </c>
      <c r="N12" s="39"/>
      <c r="O12" s="39"/>
      <c r="P12" s="39"/>
      <c r="Q12" s="39"/>
      <c r="R12" s="39"/>
      <c r="S12" s="39"/>
      <c r="T12" s="39"/>
      <c r="U12" s="39"/>
      <c r="V12" s="40"/>
    </row>
    <row r="13" spans="1:22" ht="15" customHeight="1" x14ac:dyDescent="0.25">
      <c r="A13" s="2">
        <v>6</v>
      </c>
      <c r="B13" s="3"/>
      <c r="C13" s="3"/>
      <c r="D13" s="4" t="e">
        <f t="shared" si="0"/>
        <v>#DIV/0!</v>
      </c>
      <c r="E13" s="6" t="e">
        <f t="shared" si="1"/>
        <v>#DIV/0!</v>
      </c>
      <c r="M13" s="38" t="s">
        <v>4</v>
      </c>
      <c r="N13" s="39"/>
      <c r="O13" s="39"/>
      <c r="P13" s="39"/>
      <c r="Q13" s="39"/>
      <c r="R13" s="39"/>
      <c r="S13" s="39"/>
      <c r="T13" s="39"/>
      <c r="U13" s="39"/>
      <c r="V13" s="40"/>
    </row>
    <row r="14" spans="1:22" ht="15" customHeight="1" x14ac:dyDescent="0.25">
      <c r="A14" s="2">
        <v>7</v>
      </c>
      <c r="B14" s="3"/>
      <c r="C14" s="3"/>
      <c r="D14" s="4" t="e">
        <f t="shared" si="0"/>
        <v>#DIV/0!</v>
      </c>
      <c r="E14" s="6" t="e">
        <f t="shared" si="1"/>
        <v>#DIV/0!</v>
      </c>
      <c r="M14" s="38" t="s">
        <v>12</v>
      </c>
      <c r="N14" s="39"/>
      <c r="O14" s="39"/>
      <c r="P14" s="39"/>
      <c r="Q14" s="39"/>
      <c r="R14" s="39"/>
      <c r="S14" s="39"/>
      <c r="T14" s="39"/>
      <c r="U14" s="39"/>
      <c r="V14" s="40"/>
    </row>
    <row r="15" spans="1:22" ht="15" customHeight="1" x14ac:dyDescent="0.25">
      <c r="A15" s="2">
        <v>8</v>
      </c>
      <c r="B15" s="3"/>
      <c r="C15" s="3"/>
      <c r="D15" s="4" t="e">
        <f t="shared" si="0"/>
        <v>#DIV/0!</v>
      </c>
      <c r="E15" s="6" t="e">
        <f t="shared" si="1"/>
        <v>#DIV/0!</v>
      </c>
    </row>
    <row r="16" spans="1:22" ht="15" customHeight="1" x14ac:dyDescent="0.25">
      <c r="A16" s="25" t="s">
        <v>18</v>
      </c>
      <c r="B16" s="25"/>
      <c r="C16" s="25"/>
      <c r="D16" s="25"/>
      <c r="E16" s="25"/>
    </row>
    <row r="17" spans="1:23" x14ac:dyDescent="0.25">
      <c r="A17" s="25"/>
      <c r="B17" s="25"/>
      <c r="C17" s="25"/>
      <c r="D17" s="25"/>
      <c r="E17" s="25"/>
    </row>
    <row r="18" spans="1:23" x14ac:dyDescent="0.25">
      <c r="A18" s="25"/>
      <c r="B18" s="25"/>
      <c r="C18" s="25"/>
      <c r="D18" s="25"/>
      <c r="E18" s="25"/>
    </row>
    <row r="19" spans="1:23" x14ac:dyDescent="0.25">
      <c r="A19" s="25"/>
      <c r="B19" s="25"/>
      <c r="C19" s="25"/>
      <c r="D19" s="25"/>
      <c r="E19" s="25"/>
    </row>
    <row r="20" spans="1:23" x14ac:dyDescent="0.25">
      <c r="A20" s="5"/>
      <c r="B20" s="7" t="s">
        <v>1</v>
      </c>
      <c r="C20" s="9" t="e">
        <f>SLOPE(E8:E15,A8:A15)</f>
        <v>#DIV/0!</v>
      </c>
      <c r="D20" s="8" t="s">
        <v>2</v>
      </c>
      <c r="E20" s="10" t="e">
        <f>INTERCEPT(E8:E15,A8:A15)</f>
        <v>#DIV/0!</v>
      </c>
      <c r="W20" s="11"/>
    </row>
    <row r="21" spans="1:23" x14ac:dyDescent="0.25">
      <c r="W21" s="11"/>
    </row>
    <row r="22" spans="1:23" ht="30" customHeight="1" x14ac:dyDescent="0.25">
      <c r="A22" s="12"/>
      <c r="B22" s="12"/>
      <c r="C22" s="26" t="s">
        <v>20</v>
      </c>
      <c r="D22" s="26"/>
      <c r="E22" s="26"/>
      <c r="F22" s="14" t="s">
        <v>16</v>
      </c>
      <c r="G22" s="17" t="s">
        <v>10</v>
      </c>
      <c r="H22" s="17" t="s">
        <v>11</v>
      </c>
      <c r="I22" s="17" t="s">
        <v>7</v>
      </c>
      <c r="J22" s="26" t="s">
        <v>21</v>
      </c>
      <c r="K22" s="26"/>
      <c r="W22" s="11"/>
    </row>
    <row r="23" spans="1:23" ht="18" customHeight="1" x14ac:dyDescent="0.25">
      <c r="A23" s="19" t="s">
        <v>6</v>
      </c>
      <c r="B23" s="18" t="s">
        <v>9</v>
      </c>
      <c r="C23" s="13"/>
      <c r="D23" s="13"/>
      <c r="E23" s="13"/>
      <c r="F23" s="15" t="e">
        <f>AVERAGE(C23:E23)</f>
        <v>#DIV/0!</v>
      </c>
      <c r="G23" s="21" t="e">
        <f>F23-$D$8</f>
        <v>#DIV/0!</v>
      </c>
      <c r="H23" s="13"/>
      <c r="I23" s="22" t="s">
        <v>5</v>
      </c>
      <c r="J23" s="23" t="e">
        <f>(G23-$E$20)/$C$20*H23</f>
        <v>#DIV/0!</v>
      </c>
      <c r="K23" s="23"/>
      <c r="L23" s="20"/>
    </row>
    <row r="24" spans="1:23" x14ac:dyDescent="0.25">
      <c r="A24" s="19" t="s">
        <v>19</v>
      </c>
      <c r="B24" s="18" t="s">
        <v>9</v>
      </c>
      <c r="C24" s="13"/>
      <c r="D24" s="13"/>
      <c r="E24" s="13"/>
      <c r="F24" s="15" t="e">
        <f t="shared" ref="F24" si="2">AVERAGE(C24:E24)</f>
        <v>#DIV/0!</v>
      </c>
      <c r="G24" s="21" t="e">
        <f>F24-$D$8</f>
        <v>#DIV/0!</v>
      </c>
      <c r="H24" s="13"/>
      <c r="I24" s="13"/>
      <c r="J24" s="23" t="e">
        <f>(G24-$E$20)/$C$20/I24*H24</f>
        <v>#DIV/0!</v>
      </c>
      <c r="K24" s="23"/>
    </row>
  </sheetData>
  <mergeCells count="24">
    <mergeCell ref="M9:V9"/>
    <mergeCell ref="M10:V10"/>
    <mergeCell ref="M11:V11"/>
    <mergeCell ref="M12:V12"/>
    <mergeCell ref="M13:V13"/>
    <mergeCell ref="M14:V14"/>
    <mergeCell ref="M2:V2"/>
    <mergeCell ref="M5:V5"/>
    <mergeCell ref="M6:V6"/>
    <mergeCell ref="M7:V7"/>
    <mergeCell ref="M8:V8"/>
    <mergeCell ref="M3:V3"/>
    <mergeCell ref="M4:V4"/>
    <mergeCell ref="J24:K24"/>
    <mergeCell ref="A1:I3"/>
    <mergeCell ref="A16:E19"/>
    <mergeCell ref="C22:E22"/>
    <mergeCell ref="A5:E5"/>
    <mergeCell ref="A6:A7"/>
    <mergeCell ref="D6:D7"/>
    <mergeCell ref="E6:E7"/>
    <mergeCell ref="B6:C7"/>
    <mergeCell ref="J22:K22"/>
    <mergeCell ref="J23:K2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2024-02-06T05:29:16Z</dcterms:modified>
</cp:coreProperties>
</file>