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1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<sst xmlns="http://schemas.openxmlformats.org/spreadsheetml/2006/main" count="26" uniqueCount="25">
  <si>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E-BC-K016-M</t>
  </si>
  <si>
    <t>Calculation</t>
  </si>
  <si>
    <t>血清（浆）、尿液含量计算公式：</t>
  </si>
  <si>
    <r>
      <t>UA含量</t>
    </r>
    <r>
      <rPr>
        <sz val="11"/>
        <color theme="1"/>
        <rFont val="Times New Roman"/>
        <charset val="134"/>
      </rPr>
      <t>(mg/L) = (∆A</t>
    </r>
    <r>
      <rPr>
        <vertAlign val="subscript"/>
        <sz val="11"/>
        <color theme="1"/>
        <rFont val="Times New Roman"/>
        <charset val="134"/>
      </rPr>
      <t>690</t>
    </r>
    <r>
      <rPr>
        <sz val="11"/>
        <color theme="1"/>
        <rFont val="Times New Roman"/>
        <charset val="134"/>
      </rPr>
      <t xml:space="preserve"> - b) ÷ a × f</t>
    </r>
  </si>
  <si>
    <t>标曲数据处理</t>
  </si>
  <si>
    <r>
      <rPr>
        <sz val="11"/>
        <color theme="1"/>
        <rFont val="宋体"/>
        <charset val="134"/>
      </rPr>
      <t>注解：</t>
    </r>
  </si>
  <si>
    <r>
      <t>标准品浓度</t>
    </r>
    <r>
      <rPr>
        <sz val="11"/>
        <color theme="1"/>
        <rFont val="Times New Roman"/>
        <charset val="134"/>
      </rPr>
      <t xml:space="preserve">  (mg/L)</t>
    </r>
  </si>
  <si>
    <r>
      <rPr>
        <sz val="11"/>
        <color theme="1"/>
        <rFont val="Times New Roman"/>
        <charset val="134"/>
      </rPr>
      <t xml:space="preserve">OD 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</si>
  <si>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平均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</si>
  <si>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</si>
  <si>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：标准品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–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标准品浓度为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时的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</si>
  <si>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：吸光度对应的浓度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</si>
  <si>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：标准曲线斜率</t>
    </r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</si>
  <si>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：标准曲线截距</t>
    </r>
  </si>
  <si>
    <r>
      <t>ΔA</t>
    </r>
    <r>
      <rPr>
        <vertAlign val="subscript"/>
        <sz val="11"/>
        <color theme="1"/>
        <rFont val="Times New Roman"/>
        <charset val="134"/>
      </rPr>
      <t>690</t>
    </r>
    <r>
      <rPr>
        <sz val="11"/>
        <color theme="1"/>
        <rFont val="宋体"/>
        <charset val="134"/>
      </rPr>
      <t>：样本测定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值（标准品浓度为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时的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值）</t>
    </r>
  </si>
  <si>
    <r>
      <rPr>
        <sz val="11"/>
        <color theme="1"/>
        <rFont val="Times New Roman"/>
        <charset val="134"/>
      </rPr>
      <t>f</t>
    </r>
    <r>
      <rPr>
        <sz val="11"/>
        <color theme="1"/>
        <rFont val="宋体"/>
        <charset val="134"/>
      </rPr>
      <t>：样本加入检测体系前的稀释倍数</t>
    </r>
  </si>
  <si>
    <r>
      <rPr>
        <sz val="11"/>
        <color theme="1"/>
        <rFont val="宋体"/>
        <charset val="134"/>
      </rPr>
      <t>以标准品浓度为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轴，以绝对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值为</t>
    </r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轴，绘制标曲图；所得标曲图为</t>
    </r>
    <r>
      <rPr>
        <sz val="11"/>
        <color theme="1"/>
        <rFont val="Times New Roman"/>
        <charset val="134"/>
      </rPr>
      <t xml:space="preserve"> y=ax+b</t>
    </r>
  </si>
  <si>
    <t>a:</t>
  </si>
  <si>
    <t>b:</t>
  </si>
  <si>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</si>
  <si>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t>ΔA</t>
    </r>
    <r>
      <rPr>
        <vertAlign val="subscript"/>
        <sz val="11"/>
        <color theme="1"/>
        <rFont val="Times New Roman"/>
        <charset val="134"/>
      </rPr>
      <t>690</t>
    </r>
  </si>
  <si>
    <t>f</t>
  </si>
  <si>
    <r>
      <t>UA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>(mg/L)</t>
    </r>
  </si>
  <si>
    <t>液体样本</t>
  </si>
  <si>
    <t>测定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</si>
</sst>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1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80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116280"/>
        <c:axId val="164161600"/>
      </c:scatterChart>
      <c:valAx>
        <c:axId val="552116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4161600"/>
        <c:crosses val="autoZero"/>
        <c:crossBetween val="midCat"/>
      </c:valAx>
      <c:valAx>
        <c:axId val="16416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2116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371475</xdr:colOff>
      <xdr:row>4</xdr:row>
      <xdr:rowOff>42864</xdr:rowOff>
    </xdr:from>
    <xdr:to>
      <xdr:col>10</xdr:col>
      <xdr:colOff>171450</xdr:colOff>
      <xdr:row>18</xdr:row>
      <xdr:rowOff>114301</xdr:rowOff>
    </xdr:to>
    <xdr:graphicFrame>
      <xdr:nvGraphicFramePr>
        <xdr:cNvPr id="2" name="图表 1"/>
        <xdr:cNvGraphicFramePr/>
      </xdr:nvGraphicFramePr>
      <xdr:xfrm>
        <a:off x="3766185" y="855345"/>
        <a:ext cx="3381375" cy="27038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workbookViewId="0">
      <selection activeCell="N16" sqref="N16"/>
    </sheetView>
  </sheetViews>
  <sheetFormatPr defaultColWidth="9" defaultRowHeight="14"/>
  <cols>
    <col min="1" max="1" width="10.6272727272727" style="2" customWidth="1"/>
    <col min="2" max="2" width="10.2545454545455" style="2" customWidth="1"/>
    <col min="3" max="3" width="8.62727272727273" style="2" customWidth="1"/>
    <col min="4" max="5" width="9.54545454545454" style="2" customWidth="1"/>
    <col min="6" max="8" width="9" style="2"/>
    <col min="9" max="9" width="15.2727272727273" style="2" customWidth="1"/>
    <col min="10" max="10" width="9" style="2"/>
    <col min="11" max="11" width="11.8727272727273" style="2" customWidth="1"/>
    <col min="12" max="12" width="15.1272727272727" style="2" customWidth="1"/>
    <col min="13" max="13" width="10.2545454545455" style="2" customWidth="1"/>
    <col min="14" max="22" width="10.6272727272727" style="2" customWidth="1"/>
    <col min="23" max="23" width="11.6363636363636" style="2" customWidth="1"/>
    <col min="24" max="16384" width="9" style="2"/>
  </cols>
  <sheetData>
    <row r="1" ht="15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5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N2" s="24" t="s">
        <v>1</v>
      </c>
      <c r="O2" s="25"/>
      <c r="P2" s="25"/>
      <c r="Q2" s="25"/>
      <c r="R2" s="25"/>
      <c r="S2" s="25"/>
      <c r="T2" s="25"/>
      <c r="U2" s="25"/>
      <c r="V2" s="25"/>
      <c r="W2" s="25"/>
    </row>
    <row r="3" ht="15.5" spans="1:2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N3" s="26" t="s">
        <v>2</v>
      </c>
      <c r="O3" s="27"/>
      <c r="P3" s="27"/>
      <c r="Q3" s="27"/>
      <c r="R3" s="27"/>
      <c r="S3" s="27"/>
      <c r="T3" s="27"/>
      <c r="U3" s="27"/>
      <c r="V3" s="27"/>
      <c r="W3" s="27"/>
    </row>
    <row r="4" ht="17.5" spans="14:23">
      <c r="N4" s="28" t="s">
        <v>3</v>
      </c>
      <c r="O4" s="29"/>
      <c r="P4" s="29"/>
      <c r="Q4" s="29"/>
      <c r="R4" s="29"/>
      <c r="S4" s="29"/>
      <c r="T4" s="29"/>
      <c r="U4" s="29"/>
      <c r="V4" s="29"/>
      <c r="W4" s="35"/>
    </row>
    <row r="5" ht="15" customHeight="1" spans="1:23">
      <c r="A5" s="4" t="s">
        <v>4</v>
      </c>
      <c r="B5" s="4"/>
      <c r="C5" s="4"/>
      <c r="D5" s="4"/>
      <c r="E5" s="4"/>
      <c r="N5" s="30" t="s">
        <v>5</v>
      </c>
      <c r="O5" s="31"/>
      <c r="P5" s="31"/>
      <c r="Q5" s="31"/>
      <c r="R5" s="31"/>
      <c r="S5" s="31"/>
      <c r="T5" s="31"/>
      <c r="U5" s="31"/>
      <c r="V5" s="31"/>
      <c r="W5" s="36"/>
    </row>
    <row r="6" ht="14.25" customHeight="1" spans="1:23">
      <c r="A6" s="5" t="s">
        <v>6</v>
      </c>
      <c r="B6" s="6" t="s">
        <v>7</v>
      </c>
      <c r="C6" s="6"/>
      <c r="D6" s="7" t="s">
        <v>8</v>
      </c>
      <c r="E6" s="7" t="s">
        <v>9</v>
      </c>
      <c r="N6" s="30" t="s">
        <v>10</v>
      </c>
      <c r="O6" s="31"/>
      <c r="P6" s="31"/>
      <c r="Q6" s="31"/>
      <c r="R6" s="31"/>
      <c r="S6" s="31"/>
      <c r="T6" s="31"/>
      <c r="U6" s="31"/>
      <c r="V6" s="31"/>
      <c r="W6" s="36"/>
    </row>
    <row r="7" ht="15" customHeight="1" spans="1:23">
      <c r="A7" s="8"/>
      <c r="B7" s="8"/>
      <c r="C7" s="8"/>
      <c r="D7" s="8"/>
      <c r="E7" s="8"/>
      <c r="N7" s="30" t="s">
        <v>11</v>
      </c>
      <c r="O7" s="31"/>
      <c r="P7" s="31"/>
      <c r="Q7" s="31"/>
      <c r="R7" s="31"/>
      <c r="S7" s="31"/>
      <c r="T7" s="31"/>
      <c r="U7" s="31"/>
      <c r="V7" s="31"/>
      <c r="W7" s="36"/>
    </row>
    <row r="8" ht="15" customHeight="1" spans="1:23">
      <c r="A8" s="9">
        <v>0</v>
      </c>
      <c r="B8" s="10"/>
      <c r="C8" s="10"/>
      <c r="D8" s="11" t="e">
        <f>AVERAGE(B8:C8)</f>
        <v>#DIV/0!</v>
      </c>
      <c r="E8" s="12" t="e">
        <f>D8-$D$8</f>
        <v>#DIV/0!</v>
      </c>
      <c r="N8" s="30" t="s">
        <v>12</v>
      </c>
      <c r="O8" s="31"/>
      <c r="P8" s="31"/>
      <c r="Q8" s="31"/>
      <c r="R8" s="31"/>
      <c r="S8" s="31"/>
      <c r="T8" s="31"/>
      <c r="U8" s="31"/>
      <c r="V8" s="31"/>
      <c r="W8" s="36"/>
    </row>
    <row r="9" ht="15" customHeight="1" spans="1:23">
      <c r="A9" s="9">
        <v>10</v>
      </c>
      <c r="B9" s="10"/>
      <c r="C9" s="10"/>
      <c r="D9" s="11" t="e">
        <f t="shared" ref="D9:D15" si="0">AVERAGE(B9:C9)</f>
        <v>#DIV/0!</v>
      </c>
      <c r="E9" s="12" t="e">
        <f t="shared" ref="E9:E15" si="1">D9-$D$8</f>
        <v>#DIV/0!</v>
      </c>
      <c r="N9" s="30" t="s">
        <v>13</v>
      </c>
      <c r="O9" s="31"/>
      <c r="P9" s="31"/>
      <c r="Q9" s="31"/>
      <c r="R9" s="31"/>
      <c r="S9" s="31"/>
      <c r="T9" s="31"/>
      <c r="U9" s="31"/>
      <c r="V9" s="31"/>
      <c r="W9" s="36"/>
    </row>
    <row r="10" ht="15" customHeight="1" spans="1:23">
      <c r="A10" s="9">
        <v>20</v>
      </c>
      <c r="B10" s="10"/>
      <c r="C10" s="10"/>
      <c r="D10" s="11" t="e">
        <f t="shared" si="0"/>
        <v>#DIV/0!</v>
      </c>
      <c r="E10" s="12" t="e">
        <f t="shared" si="1"/>
        <v>#DIV/0!</v>
      </c>
      <c r="N10" s="30" t="s">
        <v>14</v>
      </c>
      <c r="O10" s="31"/>
      <c r="P10" s="31"/>
      <c r="Q10" s="31"/>
      <c r="R10" s="31"/>
      <c r="S10" s="31"/>
      <c r="T10" s="31"/>
      <c r="U10" s="31"/>
      <c r="V10" s="31"/>
      <c r="W10" s="36"/>
    </row>
    <row r="11" ht="15" customHeight="1" spans="1:23">
      <c r="A11" s="9">
        <v>30</v>
      </c>
      <c r="B11" s="10"/>
      <c r="C11" s="10"/>
      <c r="D11" s="11" t="e">
        <f t="shared" si="0"/>
        <v>#DIV/0!</v>
      </c>
      <c r="E11" s="12" t="e">
        <f t="shared" si="1"/>
        <v>#DIV/0!</v>
      </c>
      <c r="N11" s="30" t="s">
        <v>15</v>
      </c>
      <c r="O11" s="31"/>
      <c r="P11" s="31"/>
      <c r="Q11" s="31"/>
      <c r="R11" s="31"/>
      <c r="S11" s="31"/>
      <c r="T11" s="31"/>
      <c r="U11" s="31"/>
      <c r="V11" s="31"/>
      <c r="W11" s="36"/>
    </row>
    <row r="12" ht="15" customHeight="1" spans="1:5">
      <c r="A12" s="9">
        <v>40</v>
      </c>
      <c r="B12" s="10"/>
      <c r="C12" s="10"/>
      <c r="D12" s="11" t="e">
        <f t="shared" si="0"/>
        <v>#DIV/0!</v>
      </c>
      <c r="E12" s="12" t="e">
        <f t="shared" si="1"/>
        <v>#DIV/0!</v>
      </c>
    </row>
    <row r="13" ht="15" customHeight="1" spans="1:5">
      <c r="A13" s="9">
        <v>50</v>
      </c>
      <c r="B13" s="10"/>
      <c r="C13" s="10"/>
      <c r="D13" s="11" t="e">
        <f t="shared" si="0"/>
        <v>#DIV/0!</v>
      </c>
      <c r="E13" s="12" t="e">
        <f t="shared" si="1"/>
        <v>#DIV/0!</v>
      </c>
    </row>
    <row r="14" ht="15" customHeight="1" spans="1:5">
      <c r="A14" s="9">
        <v>60</v>
      </c>
      <c r="B14" s="10"/>
      <c r="C14" s="10"/>
      <c r="D14" s="11" t="e">
        <f t="shared" si="0"/>
        <v>#DIV/0!</v>
      </c>
      <c r="E14" s="12" t="e">
        <f t="shared" si="1"/>
        <v>#DIV/0!</v>
      </c>
    </row>
    <row r="15" ht="15" customHeight="1" spans="1:5">
      <c r="A15" s="9">
        <v>80</v>
      </c>
      <c r="B15" s="10"/>
      <c r="C15" s="10"/>
      <c r="D15" s="11" t="e">
        <f t="shared" si="0"/>
        <v>#DIV/0!</v>
      </c>
      <c r="E15" s="12" t="e">
        <f t="shared" si="1"/>
        <v>#DIV/0!</v>
      </c>
    </row>
    <row r="16" ht="15" customHeight="1" spans="1:5">
      <c r="A16" s="13" t="s">
        <v>16</v>
      </c>
      <c r="B16" s="13"/>
      <c r="C16" s="13"/>
      <c r="D16" s="13"/>
      <c r="E16" s="13"/>
    </row>
    <row r="17" spans="1:5">
      <c r="A17" s="13"/>
      <c r="B17" s="13"/>
      <c r="C17" s="13"/>
      <c r="D17" s="13"/>
      <c r="E17" s="13"/>
    </row>
    <row r="18" spans="1:5">
      <c r="A18" s="13"/>
      <c r="B18" s="13"/>
      <c r="C18" s="13"/>
      <c r="D18" s="13"/>
      <c r="E18" s="13"/>
    </row>
    <row r="19" spans="1:5">
      <c r="A19" s="13"/>
      <c r="B19" s="13"/>
      <c r="C19" s="13"/>
      <c r="D19" s="13"/>
      <c r="E19" s="13"/>
    </row>
    <row r="20" spans="1:24">
      <c r="A20" s="14"/>
      <c r="B20" s="15" t="s">
        <v>17</v>
      </c>
      <c r="C20" s="16" t="e">
        <f>SLOPE(E8:E15,A8:A15)</f>
        <v>#DIV/0!</v>
      </c>
      <c r="D20" s="17" t="s">
        <v>18</v>
      </c>
      <c r="E20" s="18" t="e">
        <f>INTERCEPT(E8:E15,A8:A15)</f>
        <v>#DIV/0!</v>
      </c>
      <c r="X20" s="37"/>
    </row>
    <row r="21" spans="24:24">
      <c r="X21" s="37"/>
    </row>
    <row r="22" s="1" customFormat="1" ht="31" customHeight="1" spans="1:13">
      <c r="A22" s="19"/>
      <c r="B22" s="19"/>
      <c r="C22" s="19" t="s">
        <v>19</v>
      </c>
      <c r="D22" s="19"/>
      <c r="E22" s="19"/>
      <c r="F22" s="19" t="s">
        <v>8</v>
      </c>
      <c r="G22" s="19" t="s">
        <v>20</v>
      </c>
      <c r="H22" s="19" t="s">
        <v>21</v>
      </c>
      <c r="I22" s="32" t="s">
        <v>22</v>
      </c>
      <c r="J22" s="33"/>
      <c r="K22" s="33"/>
      <c r="L22" s="33"/>
      <c r="M22" s="33"/>
    </row>
    <row r="23" s="1" customFormat="1" spans="1:9">
      <c r="A23" s="20" t="s">
        <v>23</v>
      </c>
      <c r="B23" s="21" t="s">
        <v>24</v>
      </c>
      <c r="C23" s="22"/>
      <c r="D23" s="22"/>
      <c r="E23" s="22"/>
      <c r="F23" s="23" t="e">
        <f>AVERAGE(C23:E23)</f>
        <v>#DIV/0!</v>
      </c>
      <c r="G23" s="23" t="e">
        <f>F23-$D$8</f>
        <v>#DIV/0!</v>
      </c>
      <c r="H23" s="22"/>
      <c r="I23" s="34" t="e">
        <f>(G23-$E$20)/$C$20*H23</f>
        <v>#DIV/0!</v>
      </c>
    </row>
    <row r="24" s="1" customFormat="1"/>
  </sheetData>
  <mergeCells count="18">
    <mergeCell ref="N2:W2"/>
    <mergeCell ref="N3:W3"/>
    <mergeCell ref="N4:W4"/>
    <mergeCell ref="A5:E5"/>
    <mergeCell ref="N5:W5"/>
    <mergeCell ref="N6:W6"/>
    <mergeCell ref="N7:W7"/>
    <mergeCell ref="N8:W8"/>
    <mergeCell ref="N9:W9"/>
    <mergeCell ref="N10:W10"/>
    <mergeCell ref="N11:W11"/>
    <mergeCell ref="C22:E22"/>
    <mergeCell ref="A6:A7"/>
    <mergeCell ref="D6:D7"/>
    <mergeCell ref="E6:E7"/>
    <mergeCell ref="A16:E19"/>
    <mergeCell ref="B6:C7"/>
    <mergeCell ref="A1:H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LJZ</cp:lastModifiedBy>
  <dcterms:created xsi:type="dcterms:W3CDTF">2006-09-16T00:00:00Z</dcterms:created>
  <dcterms:modified xsi:type="dcterms:W3CDTF">2024-02-07T06:25:54Z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C448019FEFBB42C8BC83F732A31D3A6C_13</vt:lpwstr>
  </property>
  <property fmtid="{D5CDD505-2E9C-101B-9397-08002B2CF9AE}" pid="3" name="KSOProductBuildVer">
    <vt:lpwstr>2052-12.1.0.16120</vt:lpwstr>
  </property>
</Properties>
</file>