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3\研发部\生化事业部\说明书\计算模板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G28" i="1" s="1"/>
  <c r="I28" i="1" s="1"/>
  <c r="J24" i="1"/>
  <c r="J23" i="1"/>
  <c r="G24" i="1"/>
  <c r="G23" i="1"/>
  <c r="F24" i="1"/>
  <c r="F23" i="1"/>
  <c r="D15" i="1"/>
  <c r="D14" i="1"/>
  <c r="D13" i="1"/>
  <c r="D12" i="1"/>
  <c r="D11" i="1"/>
  <c r="D10" i="1"/>
  <c r="D9" i="1"/>
  <c r="D8" i="1"/>
  <c r="E8" i="1" s="1"/>
  <c r="E10" i="1" l="1"/>
  <c r="E12" i="1"/>
  <c r="E14" i="1"/>
  <c r="E9" i="1"/>
  <c r="E11" i="1"/>
  <c r="E13" i="1"/>
  <c r="E15" i="1"/>
  <c r="E20" i="1"/>
  <c r="C20" i="1"/>
</calcChain>
</file>

<file path=xl/sharedStrings.xml><?xml version="1.0" encoding="utf-8"?>
<sst xmlns="http://schemas.openxmlformats.org/spreadsheetml/2006/main" count="42" uniqueCount="34">
  <si>
    <t>Calculation</t>
  </si>
  <si>
    <t>标曲数据处理</t>
  </si>
  <si>
    <r>
      <t>标准品浓度</t>
    </r>
    <r>
      <rPr>
        <sz val="11"/>
        <color theme="1"/>
        <rFont val="Times New Roman"/>
        <family val="1"/>
      </rPr>
      <t xml:space="preserve">  (μmol/L)</t>
    </r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</si>
  <si>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</si>
  <si>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</si>
  <si>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</si>
  <si>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注解：</t>
    </r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</si>
  <si>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–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</si>
  <si>
    <r>
      <t>x</t>
    </r>
    <r>
      <rPr>
        <sz val="11"/>
        <color theme="1"/>
        <rFont val="宋体"/>
        <family val="3"/>
        <charset val="134"/>
      </rPr>
      <t>：吸光度对应的浓度</t>
    </r>
  </si>
  <si>
    <r>
      <t>a</t>
    </r>
    <r>
      <rPr>
        <sz val="11"/>
        <color theme="1"/>
        <rFont val="宋体"/>
        <family val="3"/>
        <charset val="134"/>
      </rPr>
      <t>：标准曲线斜率</t>
    </r>
  </si>
  <si>
    <r>
      <t>b</t>
    </r>
    <r>
      <rPr>
        <sz val="11"/>
        <color theme="1"/>
        <rFont val="宋体"/>
        <family val="3"/>
        <charset val="134"/>
      </rPr>
      <t>：标准曲线截距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</si>
  <si>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</si>
  <si>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</si>
  <si>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</si>
  <si>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</si>
  <si>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ΔA</t>
  </si>
  <si>
    <t>f</t>
  </si>
  <si>
    <t>Cpr</t>
  </si>
  <si>
    <t>血清（浆）</t>
  </si>
  <si>
    <t>/</t>
  </si>
  <si>
    <t>组织</t>
  </si>
  <si>
    <t>E-BC-K025-M</t>
    <phoneticPr fontId="8" type="noConversion"/>
  </si>
  <si>
    <t>测定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</si>
  <si>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μmol/gprot)</t>
    </r>
    <phoneticPr fontId="8" type="noConversion"/>
  </si>
  <si>
    <t>溶血、脂血样本</t>
    <phoneticPr fontId="8" type="noConversion"/>
  </si>
  <si>
    <t>对照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</si>
  <si>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</t>
    </r>
    <phoneticPr fontId="8" type="noConversion"/>
  </si>
  <si>
    <t>血清（浆）MDA含量的计算公式：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</si>
  <si>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(∆A - b) ÷ a × f</t>
    </r>
    <phoneticPr fontId="8" type="noConversion"/>
  </si>
  <si>
    <t>组织中MDA含量的计算公式：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</si>
  <si>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(μmol/gprot) = (∆A - b) ÷ a ÷ Cpr × f</t>
    </r>
    <phoneticPr fontId="8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</si>
  <si>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8" type="noConversion"/>
  </si>
  <si>
    <r>
      <t>Cpr</t>
    </r>
    <r>
      <rPr>
        <sz val="11"/>
        <color theme="1"/>
        <rFont val="宋体"/>
        <family val="3"/>
        <charset val="134"/>
      </rPr>
      <t>：样本的蛋白浓度（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8" type="noConversion"/>
  </si>
  <si>
    <r>
      <t>ΔA</t>
    </r>
    <r>
      <rPr>
        <sz val="11"/>
        <color theme="1"/>
        <rFont val="宋体"/>
        <family val="3"/>
        <charset val="134"/>
      </rPr>
      <t>：样本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值（备注：针对溶血、脂血样本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：样本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样本对照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</si>
</sst>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193312"/>
        <c:axId val="999187824"/>
      </c:scatterChart>
      <c:valAx>
        <c:axId val="99919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99187824"/>
        <c:crosses val="autoZero"/>
        <c:crossBetween val="midCat"/>
      </c:valAx>
      <c:valAx>
        <c:axId val="9991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9919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10" workbookViewId="0">
      <selection activeCell="I34" sqref="I34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3" width="10.625" style="2" customWidth="1"/>
    <col min="24" max="24" width="11.625" style="2" customWidth="1"/>
    <col min="25" max="16384" width="9" style="2"/>
  </cols>
  <sheetData>
    <row r="1" spans="1:24" ht="15.75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</row>
    <row r="2" spans="1:24" ht="15.75" x14ac:dyDescent="0.25">
      <c r="A2" s="33"/>
      <c r="B2" s="33"/>
      <c r="C2" s="33"/>
      <c r="D2" s="33"/>
      <c r="E2" s="33"/>
      <c r="F2" s="33"/>
      <c r="G2" s="33"/>
      <c r="H2" s="33"/>
      <c r="I2" s="3"/>
      <c r="J2" s="3"/>
      <c r="K2" s="3"/>
      <c r="L2" s="3"/>
      <c r="O2" s="46" t="s">
        <v>0</v>
      </c>
      <c r="P2" s="47"/>
      <c r="Q2" s="47"/>
      <c r="R2" s="47"/>
      <c r="S2" s="47"/>
      <c r="T2" s="47"/>
      <c r="U2" s="47"/>
      <c r="V2" s="47"/>
      <c r="W2" s="47"/>
      <c r="X2" s="47"/>
    </row>
    <row r="3" spans="1:24" ht="15.75" x14ac:dyDescent="0.25">
      <c r="A3" s="33"/>
      <c r="B3" s="33"/>
      <c r="C3" s="33"/>
      <c r="D3" s="33"/>
      <c r="E3" s="33"/>
      <c r="F3" s="33"/>
      <c r="G3" s="33"/>
      <c r="H3" s="33"/>
      <c r="I3" s="3"/>
      <c r="J3" s="3"/>
      <c r="K3" s="3"/>
      <c r="L3" s="3"/>
      <c r="O3" s="48" t="s">
        <v>27</v>
      </c>
      <c r="P3" s="49"/>
      <c r="Q3" s="49"/>
      <c r="R3" s="49"/>
      <c r="S3" s="49"/>
      <c r="T3" s="49"/>
      <c r="U3" s="49"/>
      <c r="V3" s="49"/>
      <c r="W3" s="49"/>
      <c r="X3" s="49"/>
    </row>
    <row r="4" spans="1:24" x14ac:dyDescent="0.25">
      <c r="O4" s="43" t="s">
        <v>28</v>
      </c>
      <c r="P4" s="44"/>
      <c r="Q4" s="44"/>
      <c r="R4" s="44"/>
      <c r="S4" s="44"/>
      <c r="T4" s="44"/>
      <c r="U4" s="44"/>
      <c r="V4" s="44"/>
      <c r="W4" s="44"/>
      <c r="X4" s="45"/>
    </row>
    <row r="5" spans="1:24" ht="15" customHeight="1" x14ac:dyDescent="0.25">
      <c r="A5" s="50" t="s">
        <v>1</v>
      </c>
      <c r="B5" s="50"/>
      <c r="C5" s="50"/>
      <c r="D5" s="50"/>
      <c r="E5" s="50"/>
      <c r="O5" s="48" t="s">
        <v>29</v>
      </c>
      <c r="P5" s="49"/>
      <c r="Q5" s="49"/>
      <c r="R5" s="49"/>
      <c r="S5" s="49"/>
      <c r="T5" s="49"/>
      <c r="U5" s="49"/>
      <c r="V5" s="49"/>
      <c r="W5" s="49"/>
      <c r="X5" s="49"/>
    </row>
    <row r="6" spans="1:24" ht="14.25" customHeight="1" x14ac:dyDescent="0.25">
      <c r="A6" s="34" t="s">
        <v>2</v>
      </c>
      <c r="B6" s="31" t="s">
        <v>3</v>
      </c>
      <c r="C6" s="31"/>
      <c r="D6" s="35" t="s">
        <v>4</v>
      </c>
      <c r="E6" s="35" t="s">
        <v>5</v>
      </c>
      <c r="O6" s="43" t="s">
        <v>30</v>
      </c>
      <c r="P6" s="44"/>
      <c r="Q6" s="44"/>
      <c r="R6" s="44"/>
      <c r="S6" s="44"/>
      <c r="T6" s="44"/>
      <c r="U6" s="44"/>
      <c r="V6" s="44"/>
      <c r="W6" s="44"/>
      <c r="X6" s="45"/>
    </row>
    <row r="7" spans="1:24" ht="15" customHeight="1" x14ac:dyDescent="0.25">
      <c r="A7" s="32"/>
      <c r="B7" s="32"/>
      <c r="C7" s="32"/>
      <c r="D7" s="32"/>
      <c r="E7" s="32"/>
      <c r="O7" s="36" t="s">
        <v>6</v>
      </c>
      <c r="P7" s="37"/>
      <c r="Q7" s="37"/>
      <c r="R7" s="37"/>
      <c r="S7" s="37"/>
      <c r="T7" s="37"/>
      <c r="U7" s="37"/>
      <c r="V7" s="37"/>
      <c r="W7" s="37"/>
      <c r="X7" s="38"/>
    </row>
    <row r="8" spans="1:24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36" t="s">
        <v>7</v>
      </c>
      <c r="P8" s="37"/>
      <c r="Q8" s="37"/>
      <c r="R8" s="37"/>
      <c r="S8" s="37"/>
      <c r="T8" s="37"/>
      <c r="U8" s="37"/>
      <c r="V8" s="37"/>
      <c r="W8" s="37"/>
      <c r="X8" s="38"/>
    </row>
    <row r="9" spans="1:24" ht="15" customHeight="1" x14ac:dyDescent="0.25">
      <c r="A9" s="4">
        <v>5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36" t="s">
        <v>8</v>
      </c>
      <c r="P9" s="37"/>
      <c r="Q9" s="37"/>
      <c r="R9" s="37"/>
      <c r="S9" s="37"/>
      <c r="T9" s="37"/>
      <c r="U9" s="37"/>
      <c r="V9" s="37"/>
      <c r="W9" s="37"/>
      <c r="X9" s="38"/>
    </row>
    <row r="10" spans="1:24" ht="15" customHeight="1" x14ac:dyDescent="0.25">
      <c r="A10" s="4">
        <v>10</v>
      </c>
      <c r="B10" s="5"/>
      <c r="C10" s="5"/>
      <c r="D10" s="6" t="e">
        <f t="shared" si="0"/>
        <v>#DIV/0!</v>
      </c>
      <c r="E10" s="7" t="e">
        <f t="shared" si="1"/>
        <v>#DIV/0!</v>
      </c>
      <c r="O10" s="36" t="s">
        <v>9</v>
      </c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15" customHeight="1" x14ac:dyDescent="0.25">
      <c r="A11" s="4">
        <v>15</v>
      </c>
      <c r="B11" s="5"/>
      <c r="C11" s="5"/>
      <c r="D11" s="6" t="e">
        <f t="shared" si="0"/>
        <v>#DIV/0!</v>
      </c>
      <c r="E11" s="7" t="e">
        <f t="shared" si="1"/>
        <v>#DIV/0!</v>
      </c>
      <c r="O11" s="36" t="s">
        <v>10</v>
      </c>
      <c r="P11" s="37"/>
      <c r="Q11" s="37"/>
      <c r="R11" s="37"/>
      <c r="S11" s="37"/>
      <c r="T11" s="37"/>
      <c r="U11" s="37"/>
      <c r="V11" s="37"/>
      <c r="W11" s="37"/>
      <c r="X11" s="38"/>
    </row>
    <row r="12" spans="1:24" ht="15" customHeight="1" x14ac:dyDescent="0.25">
      <c r="A12" s="4">
        <v>20</v>
      </c>
      <c r="B12" s="5"/>
      <c r="C12" s="5"/>
      <c r="D12" s="6" t="e">
        <f t="shared" si="0"/>
        <v>#DIV/0!</v>
      </c>
      <c r="E12" s="7" t="e">
        <f t="shared" si="1"/>
        <v>#DIV/0!</v>
      </c>
      <c r="O12" s="39" t="s">
        <v>31</v>
      </c>
      <c r="P12" s="40"/>
      <c r="Q12" s="40"/>
      <c r="R12" s="40"/>
      <c r="S12" s="40"/>
      <c r="T12" s="40"/>
      <c r="U12" s="40"/>
      <c r="V12" s="40"/>
      <c r="W12" s="40"/>
      <c r="X12" s="41"/>
    </row>
    <row r="13" spans="1:24" ht="15" customHeight="1" x14ac:dyDescent="0.25">
      <c r="A13" s="4">
        <v>25</v>
      </c>
      <c r="B13" s="5"/>
      <c r="C13" s="5"/>
      <c r="D13" s="6" t="e">
        <f t="shared" si="0"/>
        <v>#DIV/0!</v>
      </c>
      <c r="E13" s="7" t="e">
        <f t="shared" si="1"/>
        <v>#DIV/0!</v>
      </c>
      <c r="O13" s="39" t="s">
        <v>32</v>
      </c>
      <c r="P13" s="40"/>
      <c r="Q13" s="40"/>
      <c r="R13" s="40"/>
      <c r="S13" s="40"/>
      <c r="T13" s="40"/>
      <c r="U13" s="40"/>
      <c r="V13" s="40"/>
      <c r="W13" s="40"/>
      <c r="X13" s="41"/>
    </row>
    <row r="14" spans="1:24" ht="15" customHeight="1" x14ac:dyDescent="0.25">
      <c r="A14" s="4">
        <v>30</v>
      </c>
      <c r="B14" s="5"/>
      <c r="C14" s="5"/>
      <c r="D14" s="6" t="e">
        <f t="shared" si="0"/>
        <v>#DIV/0!</v>
      </c>
      <c r="E14" s="7" t="e">
        <f t="shared" si="1"/>
        <v>#DIV/0!</v>
      </c>
      <c r="O14" s="39" t="s">
        <v>33</v>
      </c>
      <c r="P14" s="40"/>
      <c r="Q14" s="40"/>
      <c r="R14" s="40"/>
      <c r="S14" s="40"/>
      <c r="T14" s="40"/>
      <c r="U14" s="40"/>
      <c r="V14" s="40"/>
      <c r="W14" s="40"/>
      <c r="X14" s="41"/>
    </row>
    <row r="15" spans="1:24" ht="15" customHeight="1" x14ac:dyDescent="0.25">
      <c r="A15" s="4">
        <v>40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4" ht="15" customHeight="1" x14ac:dyDescent="0.25">
      <c r="A16" s="30" t="s">
        <v>11</v>
      </c>
      <c r="B16" s="30"/>
      <c r="C16" s="30"/>
      <c r="D16" s="30"/>
      <c r="E16" s="30"/>
    </row>
    <row r="17" spans="1:25" x14ac:dyDescent="0.25">
      <c r="A17" s="30"/>
      <c r="B17" s="30"/>
      <c r="C17" s="30"/>
      <c r="D17" s="30"/>
      <c r="E17" s="30"/>
    </row>
    <row r="18" spans="1:25" x14ac:dyDescent="0.25">
      <c r="A18" s="30"/>
      <c r="B18" s="30"/>
      <c r="C18" s="30"/>
      <c r="D18" s="30"/>
      <c r="E18" s="30"/>
    </row>
    <row r="19" spans="1:25" x14ac:dyDescent="0.25">
      <c r="A19" s="30"/>
      <c r="B19" s="30"/>
      <c r="C19" s="30"/>
      <c r="D19" s="30"/>
      <c r="E19" s="30"/>
    </row>
    <row r="20" spans="1:25" x14ac:dyDescent="0.25">
      <c r="A20" s="8"/>
      <c r="B20" s="9" t="s">
        <v>12</v>
      </c>
      <c r="C20" s="10" t="e">
        <f>SLOPE(E8:E15,A8:A15)</f>
        <v>#DIV/0!</v>
      </c>
      <c r="D20" s="11" t="s">
        <v>13</v>
      </c>
      <c r="E20" s="12" t="e">
        <f>INTERCEPT(E8:E15,A8:A15)</f>
        <v>#DIV/0!</v>
      </c>
      <c r="Y20" s="20"/>
    </row>
    <row r="21" spans="1:25" x14ac:dyDescent="0.25">
      <c r="Y21" s="20"/>
    </row>
    <row r="22" spans="1:25" s="1" customFormat="1" ht="30.95" customHeight="1" x14ac:dyDescent="0.15">
      <c r="A22" s="13"/>
      <c r="B22" s="13"/>
      <c r="C22" s="42" t="s">
        <v>14</v>
      </c>
      <c r="D22" s="42"/>
      <c r="E22" s="42"/>
      <c r="F22" s="13" t="s">
        <v>4</v>
      </c>
      <c r="G22" s="13" t="s">
        <v>15</v>
      </c>
      <c r="H22" s="13" t="s">
        <v>16</v>
      </c>
      <c r="I22" s="13" t="s">
        <v>17</v>
      </c>
      <c r="J22" s="18" t="s">
        <v>23</v>
      </c>
      <c r="K22" s="19"/>
      <c r="L22" s="19"/>
      <c r="M22" s="19"/>
      <c r="N22" s="19"/>
    </row>
    <row r="23" spans="1:25" s="1" customFormat="1" x14ac:dyDescent="0.15">
      <c r="A23" s="14" t="s">
        <v>18</v>
      </c>
      <c r="B23" s="15" t="s">
        <v>22</v>
      </c>
      <c r="C23" s="16"/>
      <c r="D23" s="16"/>
      <c r="E23" s="16"/>
      <c r="F23" s="17" t="e">
        <f>AVERAGE(C23:E23)</f>
        <v>#DIV/0!</v>
      </c>
      <c r="G23" s="21" t="e">
        <f>F23-$D$8</f>
        <v>#DIV/0!</v>
      </c>
      <c r="H23" s="16"/>
      <c r="I23" s="17" t="s">
        <v>19</v>
      </c>
      <c r="J23" s="17" t="e">
        <f>(G23-$E$20)/$C$20*H23</f>
        <v>#DIV/0!</v>
      </c>
    </row>
    <row r="24" spans="1:25" s="1" customFormat="1" x14ac:dyDescent="0.15">
      <c r="A24" s="15" t="s">
        <v>20</v>
      </c>
      <c r="B24" s="15" t="s">
        <v>22</v>
      </c>
      <c r="C24" s="16"/>
      <c r="D24" s="16"/>
      <c r="E24" s="16"/>
      <c r="F24" s="17" t="e">
        <f>AVERAGE(C24:E24)</f>
        <v>#DIV/0!</v>
      </c>
      <c r="G24" s="21" t="e">
        <f>F24-$D$8</f>
        <v>#DIV/0!</v>
      </c>
      <c r="H24" s="16"/>
      <c r="I24" s="16"/>
      <c r="J24" s="17" t="e">
        <f>(G24-$E$20)/$C$20*H24/I24</f>
        <v>#DIV/0!</v>
      </c>
    </row>
    <row r="25" spans="1:25" s="1" customFormat="1" x14ac:dyDescent="0.15"/>
    <row r="27" spans="1:25" ht="30" customHeight="1" x14ac:dyDescent="0.25">
      <c r="A27" s="28" t="s">
        <v>24</v>
      </c>
      <c r="B27" s="29"/>
      <c r="C27" s="26" t="s">
        <v>14</v>
      </c>
      <c r="D27" s="26"/>
      <c r="E27" s="26"/>
      <c r="F27" s="22" t="s">
        <v>4</v>
      </c>
      <c r="G27" s="22" t="s">
        <v>15</v>
      </c>
      <c r="H27" s="22" t="s">
        <v>16</v>
      </c>
      <c r="I27" s="27" t="s">
        <v>26</v>
      </c>
      <c r="J27" s="27"/>
    </row>
    <row r="28" spans="1:25" x14ac:dyDescent="0.25">
      <c r="A28" s="25" t="s">
        <v>18</v>
      </c>
      <c r="B28" s="23" t="s">
        <v>22</v>
      </c>
      <c r="C28" s="16"/>
      <c r="D28" s="16"/>
      <c r="E28" s="16"/>
      <c r="F28" s="24" t="e">
        <f>AVERAGE(C28:E28)</f>
        <v>#DIV/0!</v>
      </c>
      <c r="G28" s="51" t="e">
        <f>F28-F29</f>
        <v>#DIV/0!</v>
      </c>
      <c r="H28" s="53"/>
      <c r="I28" s="55" t="e">
        <f>(G28-$E$20)/$C$20*H28</f>
        <v>#DIV/0!</v>
      </c>
      <c r="J28" s="56"/>
    </row>
    <row r="29" spans="1:25" x14ac:dyDescent="0.25">
      <c r="A29" s="25"/>
      <c r="B29" s="23" t="s">
        <v>25</v>
      </c>
      <c r="C29" s="16"/>
      <c r="D29" s="16"/>
      <c r="E29" s="16"/>
      <c r="F29" s="24" t="e">
        <f>AVERAGE(C29:E29)</f>
        <v>#DIV/0!</v>
      </c>
      <c r="G29" s="52"/>
      <c r="H29" s="54"/>
      <c r="I29" s="57"/>
      <c r="J29" s="58"/>
    </row>
  </sheetData>
  <mergeCells count="28">
    <mergeCell ref="O2:X2"/>
    <mergeCell ref="O3:X3"/>
    <mergeCell ref="O4:X4"/>
    <mergeCell ref="A5:E5"/>
    <mergeCell ref="O5:X5"/>
    <mergeCell ref="O6:X6"/>
    <mergeCell ref="O7:X7"/>
    <mergeCell ref="O8:X8"/>
    <mergeCell ref="O9:X9"/>
    <mergeCell ref="O10:X10"/>
    <mergeCell ref="O11:X11"/>
    <mergeCell ref="O12:X12"/>
    <mergeCell ref="O13:X13"/>
    <mergeCell ref="O14:X14"/>
    <mergeCell ref="C22:E22"/>
    <mergeCell ref="A16:E19"/>
    <mergeCell ref="B6:C7"/>
    <mergeCell ref="A1:H3"/>
    <mergeCell ref="A6:A7"/>
    <mergeCell ref="D6:D7"/>
    <mergeCell ref="E6:E7"/>
    <mergeCell ref="A28:A29"/>
    <mergeCell ref="C27:E27"/>
    <mergeCell ref="I27:J27"/>
    <mergeCell ref="A27:B27"/>
    <mergeCell ref="G28:G29"/>
    <mergeCell ref="H28:H29"/>
    <mergeCell ref="I28:J29"/>
  </mergeCells>
  <phoneticPr fontId="8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2024-07-23T05:38:01Z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