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说明书计算模板\中文计算\有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6" i="1"/>
  <c r="F27" i="1"/>
  <c r="F24" i="1"/>
  <c r="G26" i="1" l="1"/>
  <c r="G24" i="1"/>
  <c r="D15" i="1"/>
  <c r="D14" i="1"/>
  <c r="D13" i="1"/>
  <c r="D12" i="1"/>
  <c r="D11" i="1"/>
  <c r="D10" i="1"/>
  <c r="D9" i="1"/>
  <c r="D8" i="1"/>
  <c r="E8" i="1" s="1"/>
  <c r="E10" i="1" l="1"/>
  <c r="E12" i="1"/>
  <c r="E14" i="1"/>
  <c r="E9" i="1"/>
  <c r="E11" i="1"/>
  <c r="E13" i="1"/>
  <c r="E15" i="1"/>
  <c r="E20" i="1"/>
  <c r="C20" i="1"/>
  <c r="K24" i="1" s="1"/>
  <c r="K26" i="1" l="1"/>
</calcChain>
</file>

<file path=xl/sharedStrings.xml><?xml version="1.0" encoding="utf-8"?>
<sst xmlns="http://schemas.openxmlformats.org/spreadsheetml/2006/main" count="41" uniqueCount="38">
  <si>
    <t>Calculation</t>
  </si>
  <si>
    <t>标曲数据处理</t>
  </si>
  <si>
    <r>
      <rPr>
        <sz val="11"/>
        <color theme="1"/>
        <rFont val="Times New Roman"/>
        <family val="1"/>
      </rPr>
      <t xml:space="preserve">OD 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</si>
  <si>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</si>
  <si>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</si>
  <si>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以标准品浓度为</t>
    </r>
    <r>
      <rPr>
        <sz val="11"/>
        <color theme="1"/>
        <rFont val="Times New Roman"/>
        <family val="1"/>
      </rPr>
      <t>x</t>
    </r>
    <r>
      <rPr>
        <sz val="11"/>
        <color theme="1"/>
        <rFont val="宋体"/>
        <family val="3"/>
        <charset val="134"/>
      </rPr>
      <t>轴，以绝对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值为</t>
    </r>
    <r>
      <rPr>
        <sz val="11"/>
        <color theme="1"/>
        <rFont val="Times New Roman"/>
        <family val="1"/>
      </rPr>
      <t>y</t>
    </r>
    <r>
      <rPr>
        <sz val="11"/>
        <color theme="1"/>
        <rFont val="宋体"/>
        <family val="3"/>
        <charset val="134"/>
      </rPr>
      <t>轴，绘制标曲图；所得标曲图为</t>
    </r>
    <r>
      <rPr>
        <sz val="11"/>
        <color theme="1"/>
        <rFont val="Times New Roman"/>
        <family val="1"/>
      </rPr>
      <t xml:space="preserve"> y=ax+b</t>
    </r>
  </si>
  <si>
    <t>a:</t>
  </si>
  <si>
    <t>b:</t>
  </si>
  <si>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</si>
  <si>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t>Cpr</t>
    <phoneticPr fontId="7" type="noConversion"/>
  </si>
  <si>
    <t>E-BC-K031-M</t>
    <phoneticPr fontId="7" type="noConversion"/>
  </si>
  <si>
    <r>
      <t>标准品浓度</t>
    </r>
    <r>
      <rPr>
        <sz val="11"/>
        <color theme="1"/>
        <rFont val="Times New Roman"/>
        <family val="1"/>
      </rPr>
      <t xml:space="preserve">  (μmol/mL)</t>
    </r>
    <phoneticPr fontId="7" type="noConversion"/>
  </si>
  <si>
    <t>血清（浆）</t>
    <phoneticPr fontId="7" type="noConversion"/>
  </si>
  <si>
    <t>测定</t>
    <phoneticPr fontId="7" type="noConversion"/>
  </si>
  <si>
    <t>对照</t>
    <phoneticPr fontId="7" type="noConversion"/>
  </si>
  <si>
    <t>组织、细胞</t>
    <phoneticPr fontId="7" type="noConversion"/>
  </si>
  <si>
    <t>ΔA</t>
    <phoneticPr fontId="7" type="noConversion"/>
  </si>
  <si>
    <r>
      <t>CAT</t>
    </r>
    <r>
      <rPr>
        <sz val="11"/>
        <color theme="1"/>
        <rFont val="宋体"/>
        <family val="3"/>
        <charset val="134"/>
      </rPr>
      <t>活力</t>
    </r>
    <r>
      <rPr>
        <sz val="11"/>
        <color theme="1"/>
        <rFont val="Times New Roman"/>
        <family val="1"/>
      </rPr>
      <t>(U/mL or U/mgprot)</t>
    </r>
    <phoneticPr fontId="7" type="noConversion"/>
  </si>
  <si>
    <t>V</t>
    <phoneticPr fontId="7" type="noConversion"/>
  </si>
  <si>
    <t>f</t>
    <phoneticPr fontId="7" type="noConversion"/>
  </si>
  <si>
    <t>样本</t>
    <phoneticPr fontId="7" type="noConversion"/>
  </si>
  <si>
    <t>/</t>
    <phoneticPr fontId="7" type="noConversion"/>
  </si>
  <si>
    <r>
      <t>CAT</t>
    </r>
    <r>
      <rPr>
        <sz val="11"/>
        <color theme="1"/>
        <rFont val="宋体"/>
        <family val="3"/>
        <charset val="134"/>
      </rPr>
      <t>活力</t>
    </r>
    <r>
      <rPr>
        <sz val="11"/>
        <color theme="1"/>
        <rFont val="Times New Roman"/>
        <family val="1"/>
      </rPr>
      <t xml:space="preserve">(U/mL) = ∆A ÷ a × (0.02* ÷ (1* × V)) × f </t>
    </r>
    <phoneticPr fontId="7" type="noConversion"/>
  </si>
  <si>
    <r>
      <t>CAT</t>
    </r>
    <r>
      <rPr>
        <sz val="11"/>
        <color theme="1"/>
        <rFont val="宋体"/>
        <family val="3"/>
        <charset val="134"/>
      </rPr>
      <t>活力</t>
    </r>
    <r>
      <rPr>
        <sz val="11"/>
        <color theme="1"/>
        <rFont val="Times New Roman"/>
        <family val="1"/>
      </rPr>
      <t>(U/mgprot) = ∆A ÷ a × (0.02* ÷ (1* × V)) × f ÷ Cpr</t>
    </r>
    <phoneticPr fontId="7" type="noConversion"/>
  </si>
  <si>
    <r>
      <rPr>
        <sz val="11"/>
        <color theme="1"/>
        <rFont val="宋体"/>
        <family val="3"/>
        <charset val="134"/>
      </rPr>
      <t>注解</t>
    </r>
    <r>
      <rPr>
        <sz val="11"/>
        <color theme="1"/>
        <rFont val="Times New Roman"/>
        <family val="1"/>
      </rPr>
      <t>:</t>
    </r>
    <phoneticPr fontId="7" type="noConversion"/>
  </si>
  <si>
    <r>
      <rPr>
        <b/>
        <sz val="11"/>
        <color theme="1"/>
        <rFont val="宋体"/>
        <family val="3"/>
        <charset val="134"/>
      </rPr>
      <t>血清（浆）</t>
    </r>
    <r>
      <rPr>
        <b/>
        <sz val="11"/>
        <color theme="1"/>
        <rFont val="Times New Roman"/>
        <family val="1"/>
      </rPr>
      <t>CAT</t>
    </r>
    <r>
      <rPr>
        <b/>
        <sz val="11"/>
        <color theme="1"/>
        <rFont val="宋体"/>
        <family val="3"/>
        <charset val="134"/>
      </rPr>
      <t>活力的计算：</t>
    </r>
    <phoneticPr fontId="7" type="noConversion"/>
  </si>
  <si>
    <r>
      <rPr>
        <b/>
        <sz val="11"/>
        <color theme="1"/>
        <rFont val="宋体"/>
        <family val="3"/>
        <charset val="134"/>
      </rPr>
      <t>组织（细胞）中</t>
    </r>
    <r>
      <rPr>
        <b/>
        <sz val="11"/>
        <color theme="1"/>
        <rFont val="Times New Roman"/>
        <family val="1"/>
      </rPr>
      <t>CAT</t>
    </r>
    <r>
      <rPr>
        <b/>
        <sz val="11"/>
        <color theme="1"/>
        <rFont val="宋体"/>
        <family val="3"/>
        <charset val="134"/>
      </rPr>
      <t>活力的计算：</t>
    </r>
    <phoneticPr fontId="7" type="noConversion"/>
  </si>
  <si>
    <r>
      <t>y</t>
    </r>
    <r>
      <rPr>
        <sz val="11"/>
        <color theme="1"/>
        <rFont val="宋体"/>
        <family val="3"/>
        <charset val="134"/>
      </rPr>
      <t>：标准品测定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7" type="noConversion"/>
  </si>
  <si>
    <r>
      <t>x</t>
    </r>
    <r>
      <rPr>
        <sz val="11"/>
        <color theme="1"/>
        <rFont val="宋体"/>
        <family val="3"/>
        <charset val="134"/>
      </rPr>
      <t>：标准品的浓度</t>
    </r>
    <phoneticPr fontId="7" type="noConversion"/>
  </si>
  <si>
    <r>
      <t>a</t>
    </r>
    <r>
      <rPr>
        <sz val="11"/>
        <color theme="1"/>
        <rFont val="宋体"/>
        <family val="3"/>
        <charset val="134"/>
      </rPr>
      <t>：标曲的斜率</t>
    </r>
    <phoneticPr fontId="7" type="noConversion"/>
  </si>
  <si>
    <r>
      <t>b</t>
    </r>
    <r>
      <rPr>
        <sz val="11"/>
        <color theme="1"/>
        <rFont val="宋体"/>
        <family val="3"/>
        <charset val="134"/>
      </rPr>
      <t>：标曲的截距</t>
    </r>
    <phoneticPr fontId="7" type="noConversion"/>
  </si>
  <si>
    <r>
      <t>*</t>
    </r>
    <r>
      <rPr>
        <sz val="11"/>
        <color theme="1"/>
        <rFont val="宋体"/>
        <family val="3"/>
        <charset val="134"/>
      </rPr>
      <t>：</t>
    </r>
    <r>
      <rPr>
        <sz val="11"/>
        <color theme="1"/>
        <rFont val="Times New Roman"/>
        <family val="1"/>
      </rPr>
      <t>0.02</t>
    </r>
    <r>
      <rPr>
        <sz val="11"/>
        <color theme="1"/>
        <rFont val="宋体"/>
        <family val="3"/>
        <charset val="134"/>
      </rPr>
      <t>为标准品的上样量</t>
    </r>
    <r>
      <rPr>
        <sz val="11"/>
        <color theme="1"/>
        <rFont val="Times New Roman"/>
        <family val="1"/>
      </rPr>
      <t>0.02 mL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为反应时间</t>
    </r>
    <r>
      <rPr>
        <sz val="11"/>
        <color theme="1"/>
        <rFont val="Times New Roman"/>
        <family val="1"/>
      </rPr>
      <t>1 min</t>
    </r>
    <phoneticPr fontId="7" type="noConversion"/>
  </si>
  <si>
    <r>
      <t>ΔA</t>
    </r>
    <r>
      <rPr>
        <sz val="11"/>
        <color theme="1"/>
        <rFont val="宋体"/>
        <family val="3"/>
        <charset val="134"/>
      </rPr>
      <t>：对照孔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测定孔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7" type="noConversion"/>
  </si>
  <si>
    <r>
      <t xml:space="preserve">V: </t>
    </r>
    <r>
      <rPr>
        <sz val="11"/>
        <color theme="1"/>
        <rFont val="宋体"/>
        <family val="3"/>
        <charset val="134"/>
      </rPr>
      <t>样本加入体积（</t>
    </r>
    <r>
      <rPr>
        <sz val="11"/>
        <color theme="1"/>
        <rFont val="Times New Roman"/>
        <family val="1"/>
      </rPr>
      <t>mL</t>
    </r>
    <r>
      <rPr>
        <sz val="11"/>
        <color theme="1"/>
        <rFont val="宋体"/>
        <family val="3"/>
        <charset val="134"/>
      </rPr>
      <t>）</t>
    </r>
    <phoneticPr fontId="7" type="noConversion"/>
  </si>
  <si>
    <r>
      <t>f</t>
    </r>
    <r>
      <rPr>
        <sz val="11"/>
        <color theme="1"/>
        <rFont val="宋体"/>
        <family val="3"/>
        <charset val="134"/>
      </rPr>
      <t>：样本加入检测体系前的稀释倍数</t>
    </r>
    <phoneticPr fontId="7" type="noConversion"/>
  </si>
  <si>
    <r>
      <t>Cpr</t>
    </r>
    <r>
      <rPr>
        <sz val="11"/>
        <color theme="1"/>
        <rFont val="宋体"/>
        <family val="3"/>
        <charset val="134"/>
      </rPr>
      <t>：样本的蛋白浓度（</t>
    </r>
    <r>
      <rPr>
        <sz val="11"/>
        <color theme="1"/>
        <rFont val="Times New Roman"/>
        <family val="1"/>
      </rPr>
      <t>mgprot/mL</t>
    </r>
    <r>
      <rPr>
        <sz val="11"/>
        <color theme="1"/>
        <rFont val="宋体"/>
        <family val="3"/>
        <charset val="134"/>
      </rPr>
      <t>）</t>
    </r>
    <phoneticPr fontId="7" type="noConversion"/>
  </si>
  <si>
    <r>
      <rPr>
        <b/>
        <sz val="11"/>
        <color theme="1"/>
        <rFont val="宋体"/>
        <family val="3"/>
        <charset val="134"/>
      </rPr>
      <t>定义：</t>
    </r>
    <r>
      <rPr>
        <sz val="11"/>
        <color theme="1"/>
        <rFont val="Times New Roman"/>
        <family val="1"/>
      </rPr>
      <t>37</t>
    </r>
    <r>
      <rPr>
        <sz val="11"/>
        <color theme="1"/>
        <rFont val="宋体"/>
        <family val="3"/>
        <charset val="134"/>
      </rPr>
      <t>℃条件下，每毫升血清或血浆每分钟分解</t>
    </r>
    <r>
      <rPr>
        <sz val="11"/>
        <color theme="1"/>
        <rFont val="Times New Roman"/>
        <family val="1"/>
      </rPr>
      <t>1 μmoL H2O2</t>
    </r>
    <r>
      <rPr>
        <sz val="11"/>
        <color theme="1"/>
        <rFont val="宋体"/>
        <family val="3"/>
        <charset val="134"/>
      </rPr>
      <t>的量为一个活力单位。</t>
    </r>
    <phoneticPr fontId="7" type="noConversion"/>
  </si>
  <si>
    <r>
      <rPr>
        <b/>
        <sz val="11"/>
        <color theme="1"/>
        <rFont val="宋体"/>
        <family val="3"/>
        <charset val="134"/>
      </rPr>
      <t>定义：</t>
    </r>
    <r>
      <rPr>
        <sz val="11"/>
        <color theme="1"/>
        <rFont val="Times New Roman"/>
        <family val="1"/>
      </rPr>
      <t>37</t>
    </r>
    <r>
      <rPr>
        <sz val="11"/>
        <color theme="1"/>
        <rFont val="宋体"/>
        <family val="3"/>
        <charset val="134"/>
      </rPr>
      <t>℃条件下，每毫克组织蛋白每分钟分解</t>
    </r>
    <r>
      <rPr>
        <sz val="11"/>
        <color theme="1"/>
        <rFont val="Times New Roman"/>
        <family val="1"/>
      </rPr>
      <t>1 μmoL H2O2</t>
    </r>
    <r>
      <rPr>
        <sz val="11"/>
        <color theme="1"/>
        <rFont val="宋体"/>
        <family val="3"/>
        <charset val="134"/>
      </rPr>
      <t>的量为一个活力单位。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</si>
</sst>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100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59744"/>
        <c:axId val="179562176"/>
      </c:scatterChart>
      <c:valAx>
        <c:axId val="179559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9562176"/>
        <c:crosses val="autoZero"/>
        <c:crossBetween val="midCat"/>
      </c:valAx>
      <c:valAx>
        <c:axId val="17956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9559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4</xdr:row>
      <xdr:rowOff>42864</xdr:rowOff>
    </xdr:from>
    <xdr:to>
      <xdr:col>11</xdr:col>
      <xdr:colOff>171450</xdr:colOff>
      <xdr:row>18</xdr:row>
      <xdr:rowOff>114301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topLeftCell="C1" workbookViewId="0">
      <selection activeCell="V21" sqref="V21"/>
    </sheetView>
  </sheetViews>
  <sheetFormatPr defaultColWidth="9" defaultRowHeight="15" x14ac:dyDescent="0.25"/>
  <cols>
    <col min="1" max="1" width="10.625" style="1" customWidth="1"/>
    <col min="2" max="2" width="10.25" style="1" customWidth="1"/>
    <col min="3" max="3" width="8.625" style="1" customWidth="1"/>
    <col min="4" max="9" width="9" style="1"/>
    <col min="10" max="10" width="10.5" style="1" customWidth="1"/>
    <col min="11" max="11" width="15.375" style="1" customWidth="1"/>
    <col min="12" max="12" width="11.875" style="1" customWidth="1"/>
    <col min="13" max="13" width="15.125" style="1" customWidth="1"/>
    <col min="14" max="14" width="10.25" style="1" customWidth="1"/>
    <col min="15" max="22" width="10.625" style="1" customWidth="1"/>
    <col min="23" max="23" width="11.625" style="1" customWidth="1"/>
    <col min="24" max="16384" width="9" style="1"/>
  </cols>
  <sheetData>
    <row r="1" spans="1:23" ht="15.75" x14ac:dyDescent="0.25">
      <c r="A1" s="23" t="s">
        <v>10</v>
      </c>
      <c r="B1" s="23"/>
      <c r="C1" s="23"/>
      <c r="D1" s="23"/>
      <c r="E1" s="23"/>
      <c r="F1" s="23"/>
      <c r="G1" s="23"/>
      <c r="H1" s="23"/>
      <c r="I1" s="2"/>
      <c r="J1" s="2"/>
      <c r="K1" s="2"/>
      <c r="L1" s="2"/>
    </row>
    <row r="2" spans="1:23" ht="15.75" x14ac:dyDescent="0.25">
      <c r="A2" s="23"/>
      <c r="B2" s="23"/>
      <c r="C2" s="23"/>
      <c r="D2" s="23"/>
      <c r="E2" s="23"/>
      <c r="F2" s="23"/>
      <c r="G2" s="23"/>
      <c r="H2" s="23"/>
      <c r="I2" s="2"/>
      <c r="J2" s="2"/>
      <c r="K2" s="2"/>
      <c r="L2" s="2"/>
      <c r="O2" s="30" t="s">
        <v>0</v>
      </c>
      <c r="P2" s="31"/>
      <c r="Q2" s="31"/>
      <c r="R2" s="31"/>
      <c r="S2" s="31"/>
      <c r="T2" s="31"/>
      <c r="U2" s="31"/>
      <c r="V2" s="31"/>
      <c r="W2" s="31"/>
    </row>
    <row r="3" spans="1:23" ht="15.75" x14ac:dyDescent="0.25">
      <c r="A3" s="23"/>
      <c r="B3" s="23"/>
      <c r="C3" s="23"/>
      <c r="D3" s="23"/>
      <c r="E3" s="23"/>
      <c r="F3" s="23"/>
      <c r="G3" s="23"/>
      <c r="H3" s="23"/>
      <c r="I3" s="2"/>
      <c r="J3" s="2"/>
      <c r="K3" s="2"/>
      <c r="L3" s="2"/>
      <c r="O3" s="32" t="s">
        <v>25</v>
      </c>
      <c r="P3" s="32"/>
      <c r="Q3" s="32"/>
      <c r="R3" s="32"/>
      <c r="S3" s="32"/>
      <c r="T3" s="32"/>
      <c r="U3" s="32"/>
      <c r="V3" s="32"/>
      <c r="W3" s="32"/>
    </row>
    <row r="4" spans="1:23" x14ac:dyDescent="0.25">
      <c r="O4" s="18" t="s">
        <v>36</v>
      </c>
      <c r="P4" s="19"/>
      <c r="Q4" s="19"/>
      <c r="R4" s="19"/>
      <c r="S4" s="19"/>
      <c r="T4" s="19"/>
      <c r="U4" s="19"/>
      <c r="V4" s="19"/>
      <c r="W4" s="20"/>
    </row>
    <row r="5" spans="1:23" ht="15" customHeight="1" x14ac:dyDescent="0.25">
      <c r="A5" s="33" t="s">
        <v>1</v>
      </c>
      <c r="B5" s="33"/>
      <c r="C5" s="33"/>
      <c r="D5" s="33"/>
      <c r="E5" s="33"/>
      <c r="O5" s="36" t="s">
        <v>22</v>
      </c>
      <c r="P5" s="36"/>
      <c r="Q5" s="36"/>
      <c r="R5" s="36"/>
      <c r="S5" s="36"/>
      <c r="T5" s="36"/>
      <c r="U5" s="36"/>
      <c r="V5" s="36"/>
      <c r="W5" s="36"/>
    </row>
    <row r="6" spans="1:23" ht="14.25" customHeight="1" x14ac:dyDescent="0.25">
      <c r="A6" s="24" t="s">
        <v>11</v>
      </c>
      <c r="B6" s="21" t="s">
        <v>2</v>
      </c>
      <c r="C6" s="21"/>
      <c r="D6" s="25" t="s">
        <v>3</v>
      </c>
      <c r="E6" s="25" t="s">
        <v>4</v>
      </c>
      <c r="O6" s="32" t="s">
        <v>26</v>
      </c>
      <c r="P6" s="32"/>
      <c r="Q6" s="32"/>
      <c r="R6" s="32"/>
      <c r="S6" s="32"/>
      <c r="T6" s="32"/>
      <c r="U6" s="32"/>
      <c r="V6" s="32"/>
      <c r="W6" s="32"/>
    </row>
    <row r="7" spans="1:23" ht="15" customHeight="1" x14ac:dyDescent="0.25">
      <c r="A7" s="22"/>
      <c r="B7" s="22"/>
      <c r="C7" s="22"/>
      <c r="D7" s="22"/>
      <c r="E7" s="22"/>
      <c r="O7" s="18" t="s">
        <v>37</v>
      </c>
      <c r="P7" s="19"/>
      <c r="Q7" s="19"/>
      <c r="R7" s="19"/>
      <c r="S7" s="19"/>
      <c r="T7" s="19"/>
      <c r="U7" s="19"/>
      <c r="V7" s="19"/>
      <c r="W7" s="20"/>
    </row>
    <row r="8" spans="1:23" ht="15" customHeight="1" x14ac:dyDescent="0.25">
      <c r="A8" s="3">
        <v>0</v>
      </c>
      <c r="B8" s="4"/>
      <c r="C8" s="4"/>
      <c r="D8" s="5" t="e">
        <f>AVERAGE(B8:C8)</f>
        <v>#DIV/0!</v>
      </c>
      <c r="E8" s="6" t="e">
        <f>D8-$D$8</f>
        <v>#DIV/0!</v>
      </c>
      <c r="O8" s="36" t="s">
        <v>23</v>
      </c>
      <c r="P8" s="36"/>
      <c r="Q8" s="36"/>
      <c r="R8" s="36"/>
      <c r="S8" s="36"/>
      <c r="T8" s="36"/>
      <c r="U8" s="36"/>
      <c r="V8" s="36"/>
      <c r="W8" s="36"/>
    </row>
    <row r="9" spans="1:23" ht="15" customHeight="1" x14ac:dyDescent="0.25">
      <c r="A9" s="3">
        <v>10</v>
      </c>
      <c r="B9" s="4"/>
      <c r="C9" s="4"/>
      <c r="D9" s="5" t="e">
        <f t="shared" ref="D9:D15" si="0">AVERAGE(B9:C9)</f>
        <v>#DIV/0!</v>
      </c>
      <c r="E9" s="6" t="e">
        <f t="shared" ref="E9:E15" si="1">D9-$D$8</f>
        <v>#DIV/0!</v>
      </c>
      <c r="O9" s="26" t="s">
        <v>24</v>
      </c>
      <c r="P9" s="27"/>
      <c r="Q9" s="27"/>
      <c r="R9" s="27"/>
      <c r="S9" s="27"/>
      <c r="T9" s="27"/>
      <c r="U9" s="27"/>
      <c r="V9" s="27"/>
      <c r="W9" s="28"/>
    </row>
    <row r="10" spans="1:23" ht="15" customHeight="1" x14ac:dyDescent="0.25">
      <c r="A10" s="3">
        <v>20</v>
      </c>
      <c r="B10" s="4"/>
      <c r="C10" s="4"/>
      <c r="D10" s="5" t="e">
        <f t="shared" si="0"/>
        <v>#DIV/0!</v>
      </c>
      <c r="E10" s="6" t="e">
        <f t="shared" si="1"/>
        <v>#DIV/0!</v>
      </c>
      <c r="O10" s="26" t="s">
        <v>27</v>
      </c>
      <c r="P10" s="27"/>
      <c r="Q10" s="27"/>
      <c r="R10" s="27"/>
      <c r="S10" s="27"/>
      <c r="T10" s="27"/>
      <c r="U10" s="27"/>
      <c r="V10" s="27"/>
      <c r="W10" s="28"/>
    </row>
    <row r="11" spans="1:23" ht="15" customHeight="1" x14ac:dyDescent="0.25">
      <c r="A11" s="3">
        <v>30</v>
      </c>
      <c r="B11" s="4"/>
      <c r="C11" s="4"/>
      <c r="D11" s="5" t="e">
        <f t="shared" si="0"/>
        <v>#DIV/0!</v>
      </c>
      <c r="E11" s="6" t="e">
        <f t="shared" si="1"/>
        <v>#DIV/0!</v>
      </c>
      <c r="O11" s="26" t="s">
        <v>28</v>
      </c>
      <c r="P11" s="27"/>
      <c r="Q11" s="27"/>
      <c r="R11" s="27"/>
      <c r="S11" s="27"/>
      <c r="T11" s="27"/>
      <c r="U11" s="27"/>
      <c r="V11" s="27"/>
      <c r="W11" s="28"/>
    </row>
    <row r="12" spans="1:23" ht="15" customHeight="1" x14ac:dyDescent="0.25">
      <c r="A12" s="3">
        <v>40</v>
      </c>
      <c r="B12" s="4"/>
      <c r="C12" s="4"/>
      <c r="D12" s="5" t="e">
        <f t="shared" si="0"/>
        <v>#DIV/0!</v>
      </c>
      <c r="E12" s="6" t="e">
        <f t="shared" si="1"/>
        <v>#DIV/0!</v>
      </c>
      <c r="O12" s="18" t="s">
        <v>29</v>
      </c>
      <c r="P12" s="19"/>
      <c r="Q12" s="19"/>
      <c r="R12" s="19"/>
      <c r="S12" s="19"/>
      <c r="T12" s="19"/>
      <c r="U12" s="19"/>
      <c r="V12" s="19"/>
      <c r="W12" s="20"/>
    </row>
    <row r="13" spans="1:23" ht="15" customHeight="1" x14ac:dyDescent="0.25">
      <c r="A13" s="3">
        <v>50</v>
      </c>
      <c r="B13" s="4"/>
      <c r="C13" s="4"/>
      <c r="D13" s="5" t="e">
        <f t="shared" si="0"/>
        <v>#DIV/0!</v>
      </c>
      <c r="E13" s="6" t="e">
        <f t="shared" si="1"/>
        <v>#DIV/0!</v>
      </c>
      <c r="O13" s="18" t="s">
        <v>30</v>
      </c>
      <c r="P13" s="19"/>
      <c r="Q13" s="19"/>
      <c r="R13" s="19"/>
      <c r="S13" s="19"/>
      <c r="T13" s="19"/>
      <c r="U13" s="19"/>
      <c r="V13" s="19"/>
      <c r="W13" s="20"/>
    </row>
    <row r="14" spans="1:23" ht="15" customHeight="1" x14ac:dyDescent="0.25">
      <c r="A14" s="3">
        <v>60</v>
      </c>
      <c r="B14" s="4"/>
      <c r="C14" s="4"/>
      <c r="D14" s="5" t="e">
        <f t="shared" si="0"/>
        <v>#DIV/0!</v>
      </c>
      <c r="E14" s="6" t="e">
        <f t="shared" si="1"/>
        <v>#DIV/0!</v>
      </c>
      <c r="O14" s="18" t="s">
        <v>31</v>
      </c>
      <c r="P14" s="19"/>
      <c r="Q14" s="19"/>
      <c r="R14" s="19"/>
      <c r="S14" s="19"/>
      <c r="T14" s="19"/>
      <c r="U14" s="19"/>
      <c r="V14" s="19"/>
      <c r="W14" s="20"/>
    </row>
    <row r="15" spans="1:23" ht="15" customHeight="1" x14ac:dyDescent="0.25">
      <c r="A15" s="3">
        <v>100</v>
      </c>
      <c r="B15" s="4"/>
      <c r="C15" s="4"/>
      <c r="D15" s="5" t="e">
        <f t="shared" si="0"/>
        <v>#DIV/0!</v>
      </c>
      <c r="E15" s="6" t="e">
        <f t="shared" si="1"/>
        <v>#DIV/0!</v>
      </c>
      <c r="O15" s="18" t="s">
        <v>32</v>
      </c>
      <c r="P15" s="19"/>
      <c r="Q15" s="19"/>
      <c r="R15" s="19"/>
      <c r="S15" s="19"/>
      <c r="T15" s="19"/>
      <c r="U15" s="19"/>
      <c r="V15" s="19"/>
      <c r="W15" s="20"/>
    </row>
    <row r="16" spans="1:23" ht="15" customHeight="1" x14ac:dyDescent="0.25">
      <c r="A16" s="29" t="s">
        <v>5</v>
      </c>
      <c r="B16" s="29"/>
      <c r="C16" s="29"/>
      <c r="D16" s="29"/>
      <c r="E16" s="29"/>
      <c r="O16" s="18" t="s">
        <v>33</v>
      </c>
      <c r="P16" s="19"/>
      <c r="Q16" s="19"/>
      <c r="R16" s="19"/>
      <c r="S16" s="19"/>
      <c r="T16" s="19"/>
      <c r="U16" s="19"/>
      <c r="V16" s="19"/>
      <c r="W16" s="20"/>
    </row>
    <row r="17" spans="1:24" x14ac:dyDescent="0.25">
      <c r="A17" s="29"/>
      <c r="B17" s="29"/>
      <c r="C17" s="29"/>
      <c r="D17" s="29"/>
      <c r="E17" s="29"/>
      <c r="O17" s="18" t="s">
        <v>34</v>
      </c>
      <c r="P17" s="19"/>
      <c r="Q17" s="19"/>
      <c r="R17" s="19"/>
      <c r="S17" s="19"/>
      <c r="T17" s="19"/>
      <c r="U17" s="19"/>
      <c r="V17" s="19"/>
      <c r="W17" s="20"/>
    </row>
    <row r="18" spans="1:24" x14ac:dyDescent="0.25">
      <c r="A18" s="29"/>
      <c r="B18" s="29"/>
      <c r="C18" s="29"/>
      <c r="D18" s="29"/>
      <c r="E18" s="29"/>
      <c r="O18" s="18" t="s">
        <v>35</v>
      </c>
      <c r="P18" s="19"/>
      <c r="Q18" s="19"/>
      <c r="R18" s="19"/>
      <c r="S18" s="19"/>
      <c r="T18" s="19"/>
      <c r="U18" s="19"/>
      <c r="V18" s="19"/>
      <c r="W18" s="20"/>
    </row>
    <row r="19" spans="1:24" x14ac:dyDescent="0.25">
      <c r="A19" s="29"/>
      <c r="B19" s="29"/>
      <c r="C19" s="29"/>
      <c r="D19" s="29"/>
      <c r="E19" s="29"/>
    </row>
    <row r="20" spans="1:24" x14ac:dyDescent="0.25">
      <c r="A20" s="7"/>
      <c r="B20" s="8" t="s">
        <v>6</v>
      </c>
      <c r="C20" s="9" t="e">
        <f>SLOPE(E8:E15,A8:A15)</f>
        <v>#DIV/0!</v>
      </c>
      <c r="D20" s="10" t="s">
        <v>7</v>
      </c>
      <c r="E20" s="11" t="e">
        <f>INTERCEPT(E8:E15,A8:A15)</f>
        <v>#DIV/0!</v>
      </c>
      <c r="X20" s="15"/>
    </row>
    <row r="21" spans="1:24" x14ac:dyDescent="0.25">
      <c r="X21" s="15"/>
    </row>
    <row r="23" spans="1:24" ht="29.25" customHeight="1" x14ac:dyDescent="0.25">
      <c r="A23" s="16" t="s">
        <v>20</v>
      </c>
      <c r="B23" s="16"/>
      <c r="C23" s="17" t="s">
        <v>8</v>
      </c>
      <c r="D23" s="17"/>
      <c r="E23" s="17"/>
      <c r="F23" s="16" t="s">
        <v>3</v>
      </c>
      <c r="G23" s="16" t="s">
        <v>16</v>
      </c>
      <c r="H23" s="16" t="s">
        <v>18</v>
      </c>
      <c r="I23" s="16" t="s">
        <v>19</v>
      </c>
      <c r="J23" s="16" t="s">
        <v>9</v>
      </c>
      <c r="K23" s="14" t="s">
        <v>17</v>
      </c>
    </row>
    <row r="24" spans="1:24" x14ac:dyDescent="0.25">
      <c r="A24" s="34" t="s">
        <v>12</v>
      </c>
      <c r="B24" s="16" t="s">
        <v>13</v>
      </c>
      <c r="C24" s="12"/>
      <c r="D24" s="12"/>
      <c r="E24" s="12"/>
      <c r="F24" s="13" t="e">
        <f>AVERAGE(C24:E24)</f>
        <v>#DIV/0!</v>
      </c>
      <c r="G24" s="37" t="e">
        <f>F25-F24</f>
        <v>#DIV/0!</v>
      </c>
      <c r="H24" s="39"/>
      <c r="I24" s="39"/>
      <c r="J24" s="37" t="s">
        <v>21</v>
      </c>
      <c r="K24" s="37" t="e">
        <f>G24/$C$20*(0.02/1/H24)*I24</f>
        <v>#DIV/0!</v>
      </c>
    </row>
    <row r="25" spans="1:24" x14ac:dyDescent="0.25">
      <c r="A25" s="35"/>
      <c r="B25" s="16" t="s">
        <v>14</v>
      </c>
      <c r="C25" s="12"/>
      <c r="D25" s="12"/>
      <c r="E25" s="12"/>
      <c r="F25" s="13" t="e">
        <f t="shared" ref="F25:F27" si="2">AVERAGE(C25:E25)</f>
        <v>#DIV/0!</v>
      </c>
      <c r="G25" s="38"/>
      <c r="H25" s="40"/>
      <c r="I25" s="40"/>
      <c r="J25" s="38"/>
      <c r="K25" s="38"/>
    </row>
    <row r="26" spans="1:24" x14ac:dyDescent="0.25">
      <c r="A26" s="34" t="s">
        <v>15</v>
      </c>
      <c r="B26" s="16" t="s">
        <v>13</v>
      </c>
      <c r="C26" s="12"/>
      <c r="D26" s="12"/>
      <c r="E26" s="12"/>
      <c r="F26" s="13" t="e">
        <f t="shared" si="2"/>
        <v>#DIV/0!</v>
      </c>
      <c r="G26" s="37" t="e">
        <f>F27-F26</f>
        <v>#DIV/0!</v>
      </c>
      <c r="H26" s="39"/>
      <c r="I26" s="39"/>
      <c r="J26" s="39"/>
      <c r="K26" s="37" t="e">
        <f>G26/$C$20*(0.02/1/H26)*I26/J26</f>
        <v>#DIV/0!</v>
      </c>
    </row>
    <row r="27" spans="1:24" x14ac:dyDescent="0.25">
      <c r="A27" s="35"/>
      <c r="B27" s="16" t="s">
        <v>14</v>
      </c>
      <c r="C27" s="12"/>
      <c r="D27" s="12"/>
      <c r="E27" s="12"/>
      <c r="F27" s="13" t="e">
        <f t="shared" si="2"/>
        <v>#DIV/0!</v>
      </c>
      <c r="G27" s="38"/>
      <c r="H27" s="40"/>
      <c r="I27" s="40"/>
      <c r="J27" s="40"/>
      <c r="K27" s="38"/>
    </row>
  </sheetData>
  <mergeCells count="37">
    <mergeCell ref="K24:K25"/>
    <mergeCell ref="K26:K27"/>
    <mergeCell ref="G26:G27"/>
    <mergeCell ref="O16:W16"/>
    <mergeCell ref="O17:W17"/>
    <mergeCell ref="O18:W18"/>
    <mergeCell ref="I24:I25"/>
    <mergeCell ref="J24:J25"/>
    <mergeCell ref="H26:H27"/>
    <mergeCell ref="I26:I27"/>
    <mergeCell ref="J26:J27"/>
    <mergeCell ref="A24:A25"/>
    <mergeCell ref="A26:A27"/>
    <mergeCell ref="C23:E23"/>
    <mergeCell ref="G24:G25"/>
    <mergeCell ref="H24:H25"/>
    <mergeCell ref="O2:W2"/>
    <mergeCell ref="O3:W3"/>
    <mergeCell ref="O4:W4"/>
    <mergeCell ref="A5:E5"/>
    <mergeCell ref="O5:W5"/>
    <mergeCell ref="O6:W6"/>
    <mergeCell ref="O7:W7"/>
    <mergeCell ref="O8:W8"/>
    <mergeCell ref="O9:W9"/>
    <mergeCell ref="O10:W10"/>
    <mergeCell ref="O11:W11"/>
    <mergeCell ref="O12:W12"/>
    <mergeCell ref="O13:W13"/>
    <mergeCell ref="A16:E19"/>
    <mergeCell ref="B6:C7"/>
    <mergeCell ref="A1:H3"/>
    <mergeCell ref="A6:A7"/>
    <mergeCell ref="D6:D7"/>
    <mergeCell ref="E6:E7"/>
    <mergeCell ref="O14:W14"/>
    <mergeCell ref="O15:W15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刘静芝</cp:lastModifiedBy>
  <dcterms:created xsi:type="dcterms:W3CDTF">2006-09-16T00:00:00Z</dcterms:created>
  <dcterms:modified xsi:type="dcterms:W3CDTF">2024-02-18T06:19:14Z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