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说明书计算模板\中文计算\有标曲\"/>
    </mc:Choice>
  </mc:AlternateContent>
  <bookViews>
    <workbookView xWindow="0" yWindow="0" windowWidth="12750" windowHeight="7005"/>
  </bookViews>
  <sheets>
    <sheet name="Sheet1" sheetId="1" r:id="rId1"/>
  </sheets>
  <calcPr calcId="152511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F24" i="1"/>
  <c r="F25" i="1"/>
  <c r="F23" i="1" l="1"/>
  <c r="D15" i="1" l="1"/>
  <c r="D14" i="1"/>
  <c r="D13" i="1"/>
  <c r="D12" i="1"/>
  <c r="D11" i="1"/>
  <c r="D10" i="1"/>
  <c r="D9" i="1"/>
  <c r="D8" i="1"/>
  <c r="G25" i="1" l="1"/>
  <c r="G24" i="1"/>
  <c r="G23" i="1"/>
  <c r="E8" i="1"/>
  <c r="C20" i="1" s="1"/>
  <c r="E10" i="1"/>
  <c r="E12" i="1"/>
  <c r="E14" i="1"/>
  <c r="E9" i="1"/>
  <c r="E11" i="1"/>
  <c r="E13" i="1"/>
  <c r="E15" i="1"/>
  <c r="E20" i="1"/>
</calcChain>
</file>

<file path=xl/sharedStrings.xml><?xml version="1.0" encoding="utf-8"?>
<sst xmlns="http://schemas.openxmlformats.org/spreadsheetml/2006/main" count="53" uniqueCount="43">
  <si>
    <t>Calculation</t>
  </si>
  <si>
    <t>标曲数据处理</t>
  </si>
  <si>
    <r>
      <rPr>
        <sz val="11"/>
        <color theme="1"/>
        <rFont val="Times New Roman"/>
        <family val="1"/>
      </rPr>
      <t xml:space="preserve">OD 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</si>
  <si>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</si>
  <si>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绝对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</si>
  <si>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以标准品浓度为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轴，以绝对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值为</t>
    </r>
    <r>
      <rPr>
        <sz val="11"/>
        <color theme="1"/>
        <rFont val="Times New Roman"/>
        <family val="1"/>
      </rPr>
      <t>y</t>
    </r>
    <r>
      <rPr>
        <sz val="11"/>
        <color theme="1"/>
        <rFont val="宋体"/>
        <family val="3"/>
        <charset val="134"/>
      </rPr>
      <t>轴，绘制标曲图；所得标曲图为</t>
    </r>
    <r>
      <rPr>
        <sz val="11"/>
        <color theme="1"/>
        <rFont val="Times New Roman"/>
        <family val="1"/>
      </rPr>
      <t xml:space="preserve"> y=ax+b</t>
    </r>
  </si>
  <si>
    <t>a:</t>
  </si>
  <si>
    <t>b:</t>
  </si>
  <si>
    <r>
      <rPr>
        <sz val="11"/>
        <color theme="1"/>
        <rFont val="宋体"/>
        <family val="3"/>
        <charset val="134"/>
      </rPr>
      <t>注解</t>
    </r>
    <r>
      <rPr>
        <sz val="11"/>
        <color theme="1"/>
        <rFont val="Times New Roman"/>
        <family val="1"/>
      </rPr>
      <t>:</t>
    </r>
    <phoneticPr fontId="5" type="noConversion"/>
  </si>
  <si>
    <t>测定</t>
    <phoneticPr fontId="5" type="noConversion"/>
  </si>
  <si>
    <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</si>
  <si>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</si>
  <si>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t>f</t>
    <phoneticPr fontId="5" type="noConversion"/>
  </si>
  <si>
    <r>
      <t>x</t>
    </r>
    <r>
      <rPr>
        <sz val="11"/>
        <color theme="1"/>
        <rFont val="宋体"/>
        <family val="3"/>
        <charset val="134"/>
      </rPr>
      <t>：标准品的浓度</t>
    </r>
    <phoneticPr fontId="5" type="noConversion"/>
  </si>
  <si>
    <t>组织</t>
    <phoneticPr fontId="5" type="noConversion"/>
  </si>
  <si>
    <r>
      <t>y</t>
    </r>
    <r>
      <rPr>
        <sz val="11"/>
        <color theme="1"/>
        <rFont val="宋体"/>
        <family val="3"/>
        <charset val="134"/>
      </rPr>
      <t>：标准品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空白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标准品浓度为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时的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)</t>
    </r>
    <phoneticPr fontId="5" type="noConversion"/>
  </si>
  <si>
    <r>
      <t>f</t>
    </r>
    <r>
      <rPr>
        <sz val="11"/>
        <color theme="1"/>
        <rFont val="宋体"/>
        <family val="3"/>
        <charset val="134"/>
      </rPr>
      <t>：样本加入检测体系前的稀释倍数</t>
    </r>
    <phoneticPr fontId="5" type="noConversion"/>
  </si>
  <si>
    <t>E-BC-K062-M</t>
    <phoneticPr fontId="5" type="noConversion"/>
  </si>
  <si>
    <r>
      <t>标准品浓度</t>
    </r>
    <r>
      <rPr>
        <sz val="11"/>
        <color theme="1"/>
        <rFont val="Times New Roman"/>
        <family val="1"/>
      </rPr>
      <t xml:space="preserve">  (μg/mL)</t>
    </r>
    <phoneticPr fontId="5" type="noConversion"/>
  </si>
  <si>
    <t>尿液</t>
    <phoneticPr fontId="5" type="noConversion"/>
  </si>
  <si>
    <t>ΔA</t>
    <phoneticPr fontId="5" type="noConversion"/>
  </si>
  <si>
    <t>V</t>
    <phoneticPr fontId="5" type="noConversion"/>
  </si>
  <si>
    <t>V1</t>
    <phoneticPr fontId="5" type="noConversion"/>
  </si>
  <si>
    <t>V2</t>
    <phoneticPr fontId="5" type="noConversion"/>
  </si>
  <si>
    <t>V3</t>
    <phoneticPr fontId="5" type="noConversion"/>
  </si>
  <si>
    <t>m</t>
    <phoneticPr fontId="5" type="noConversion"/>
  </si>
  <si>
    <t>/</t>
    <phoneticPr fontId="5" type="noConversion"/>
  </si>
  <si>
    <r>
      <rPr>
        <sz val="11"/>
        <color theme="1"/>
        <rFont val="宋体"/>
        <family val="3"/>
        <charset val="134"/>
      </rPr>
      <t>羟脯氨酸含量</t>
    </r>
    <r>
      <rPr>
        <sz val="11"/>
        <color theme="1"/>
        <rFont val="Times New Roman"/>
        <family val="1"/>
      </rPr>
      <t>(μg/mL or μg/mg wet weight)</t>
    </r>
    <phoneticPr fontId="5" type="noConversion"/>
  </si>
  <si>
    <t>血清游离羟脯氨酸含量：</t>
    <phoneticPr fontId="5" type="noConversion"/>
  </si>
  <si>
    <r>
      <rPr>
        <sz val="11"/>
        <color theme="1"/>
        <rFont val="宋体"/>
        <family val="3"/>
        <charset val="134"/>
      </rPr>
      <t>羟脯氨酸含量</t>
    </r>
    <r>
      <rPr>
        <sz val="11"/>
        <color theme="1"/>
        <rFont val="Times New Roman"/>
        <family val="1"/>
      </rPr>
      <t>(μg/mL) = (∆A - b) ÷ a × V3 ÷ V2 × f</t>
    </r>
    <phoneticPr fontId="5" type="noConversion"/>
  </si>
  <si>
    <r>
      <rPr>
        <sz val="11"/>
        <color theme="1"/>
        <rFont val="宋体"/>
        <family val="3"/>
        <charset val="134"/>
      </rPr>
      <t>羟脯氨酸含量</t>
    </r>
    <r>
      <rPr>
        <sz val="11"/>
        <color theme="1"/>
        <rFont val="Times New Roman"/>
        <family val="1"/>
      </rPr>
      <t>(μg/mL) = (∆A - b) ÷ a × V ÷ V1 × f</t>
    </r>
    <phoneticPr fontId="5" type="noConversion"/>
  </si>
  <si>
    <r>
      <rPr>
        <sz val="11"/>
        <color theme="1"/>
        <rFont val="宋体"/>
        <family val="3"/>
        <charset val="134"/>
      </rPr>
      <t>羟脯氨酸含量</t>
    </r>
    <r>
      <rPr>
        <sz val="11"/>
        <color theme="1"/>
        <rFont val="Times New Roman"/>
        <family val="1"/>
      </rPr>
      <t>(μg/mg wet weight) = (∆A - b) ÷ a × V ÷ m × f</t>
    </r>
    <phoneticPr fontId="5" type="noConversion"/>
  </si>
  <si>
    <r>
      <t>a</t>
    </r>
    <r>
      <rPr>
        <sz val="11"/>
        <color theme="1"/>
        <rFont val="宋体"/>
        <family val="3"/>
        <charset val="134"/>
      </rPr>
      <t>：标准曲线斜率</t>
    </r>
    <phoneticPr fontId="5" type="noConversion"/>
  </si>
  <si>
    <r>
      <t>b</t>
    </r>
    <r>
      <rPr>
        <sz val="11"/>
        <color theme="1"/>
        <rFont val="宋体"/>
        <family val="3"/>
        <charset val="134"/>
      </rPr>
      <t>：标准曲线截距</t>
    </r>
    <phoneticPr fontId="5" type="noConversion"/>
  </si>
  <si>
    <r>
      <t>ΔA</t>
    </r>
    <r>
      <rPr>
        <sz val="11"/>
        <color theme="1"/>
        <rFont val="宋体"/>
        <family val="3"/>
        <charset val="134"/>
      </rPr>
      <t>：样本的绝对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测定孔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空白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)</t>
    </r>
    <phoneticPr fontId="5" type="noConversion"/>
  </si>
  <si>
    <r>
      <t>V</t>
    </r>
    <r>
      <rPr>
        <sz val="11"/>
        <color theme="1"/>
        <rFont val="宋体"/>
        <family val="3"/>
        <charset val="134"/>
      </rPr>
      <t>：样本水解液的调节</t>
    </r>
    <r>
      <rPr>
        <sz val="11"/>
        <color theme="1"/>
        <rFont val="Times New Roman"/>
        <family val="1"/>
      </rPr>
      <t>pH</t>
    </r>
    <r>
      <rPr>
        <sz val="11"/>
        <color theme="1"/>
        <rFont val="宋体"/>
        <family val="3"/>
        <charset val="134"/>
      </rPr>
      <t>后定容体积</t>
    </r>
    <r>
      <rPr>
        <sz val="11"/>
        <color theme="1"/>
        <rFont val="Times New Roman"/>
        <family val="1"/>
      </rPr>
      <t>(10 mL)</t>
    </r>
    <phoneticPr fontId="5" type="noConversion"/>
  </si>
  <si>
    <r>
      <t>m</t>
    </r>
    <r>
      <rPr>
        <sz val="11"/>
        <color theme="1"/>
        <rFont val="宋体"/>
        <family val="3"/>
        <charset val="134"/>
      </rPr>
      <t>：称取的样本量</t>
    </r>
    <r>
      <rPr>
        <sz val="11"/>
        <color theme="1"/>
        <rFont val="Times New Roman"/>
        <family val="1"/>
      </rPr>
      <t>(mg)</t>
    </r>
    <phoneticPr fontId="5" type="noConversion"/>
  </si>
  <si>
    <r>
      <t>V1</t>
    </r>
    <r>
      <rPr>
        <sz val="11"/>
        <color theme="1"/>
        <rFont val="宋体"/>
        <family val="3"/>
        <charset val="134"/>
      </rPr>
      <t>：量取的尿液样本体积</t>
    </r>
    <r>
      <rPr>
        <sz val="11"/>
        <color theme="1"/>
        <rFont val="Times New Roman"/>
        <family val="1"/>
      </rPr>
      <t>(mL)</t>
    </r>
    <phoneticPr fontId="5" type="noConversion"/>
  </si>
  <si>
    <r>
      <t>V2</t>
    </r>
    <r>
      <rPr>
        <sz val="11"/>
        <color theme="1"/>
        <rFont val="宋体"/>
        <family val="3"/>
        <charset val="134"/>
      </rPr>
      <t>：取用的血清样本体积</t>
    </r>
    <r>
      <rPr>
        <sz val="11"/>
        <color theme="1"/>
        <rFont val="Times New Roman"/>
        <family val="1"/>
      </rPr>
      <t>(mL)</t>
    </r>
    <phoneticPr fontId="5" type="noConversion"/>
  </si>
  <si>
    <r>
      <t>V3</t>
    </r>
    <r>
      <rPr>
        <sz val="11"/>
        <color theme="1"/>
        <rFont val="宋体"/>
        <family val="3"/>
        <charset val="134"/>
      </rPr>
      <t>：血清样本上清液的最终定容体积</t>
    </r>
    <r>
      <rPr>
        <sz val="11"/>
        <color theme="1"/>
        <rFont val="Times New Roman"/>
        <family val="1"/>
      </rPr>
      <t xml:space="preserve">(mL) </t>
    </r>
    <phoneticPr fontId="5" type="noConversion"/>
  </si>
  <si>
    <t>组织样本中羟脯氨酸含量计算公式：</t>
    <phoneticPr fontId="5" type="noConversion"/>
  </si>
  <si>
    <t>尿液样本中羟脯氨酸含量计算公式：</t>
    <phoneticPr fontId="5" type="noConversion"/>
  </si>
  <si>
    <t>血清(浆）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</si>
</sst>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2914528160238"/>
                  <c:y val="-0.74483462686011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Sheet1!$A$8:$A$15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</c:numCache>
            </c:numRef>
          </c:xVal>
          <c:yVal>
            <c:numRef>
              <c:f>Sheet1!$E$8:$E$15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632464"/>
        <c:axId val="420632856"/>
      </c:scatterChart>
      <c:valAx>
        <c:axId val="42063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0632856"/>
        <c:crosses val="autoZero"/>
        <c:crossBetween val="midCat"/>
      </c:valAx>
      <c:valAx>
        <c:axId val="42063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063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4</xdr:row>
      <xdr:rowOff>42863</xdr:rowOff>
    </xdr:from>
    <xdr:to>
      <xdr:col>14</xdr:col>
      <xdr:colOff>142876</xdr:colOff>
      <xdr:row>19</xdr:row>
      <xdr:rowOff>57149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workbookViewId="0">
      <selection activeCell="A23" sqref="A23"/>
    </sheetView>
  </sheetViews>
  <sheetFormatPr defaultColWidth="9" defaultRowHeight="15" x14ac:dyDescent="0.25"/>
  <cols>
    <col min="1" max="1" width="10.625" style="2" customWidth="1"/>
    <col min="2" max="2" width="10.25" style="2" customWidth="1"/>
    <col min="3" max="3" width="8.625" style="2" customWidth="1"/>
    <col min="4" max="7" width="9" style="2"/>
    <col min="8" max="13" width="7.625" style="2" customWidth="1"/>
    <col min="14" max="14" width="18.5" style="2" customWidth="1"/>
    <col min="15" max="15" width="9" style="2"/>
    <col min="16" max="16" width="11.875" style="2" customWidth="1"/>
    <col min="17" max="17" width="15.125" style="2" customWidth="1"/>
    <col min="18" max="18" width="10.25" style="2" customWidth="1"/>
    <col min="19" max="25" width="10.625" style="2" customWidth="1"/>
    <col min="26" max="26" width="11.625" style="2" customWidth="1"/>
    <col min="27" max="16384" width="9" style="2"/>
  </cols>
  <sheetData>
    <row r="1" spans="1:26" ht="15.75" x14ac:dyDescent="0.25">
      <c r="A1" s="32" t="s">
        <v>17</v>
      </c>
      <c r="B1" s="32"/>
      <c r="C1" s="32"/>
      <c r="D1" s="32"/>
      <c r="E1" s="32"/>
      <c r="F1" s="32"/>
      <c r="G1" s="32"/>
      <c r="H1" s="19"/>
      <c r="I1" s="25"/>
      <c r="J1" s="25"/>
      <c r="K1" s="25"/>
      <c r="L1" s="25"/>
      <c r="M1" s="25"/>
      <c r="N1" s="3"/>
      <c r="O1" s="3"/>
      <c r="P1" s="3"/>
    </row>
    <row r="2" spans="1:26" ht="15.75" x14ac:dyDescent="0.25">
      <c r="A2" s="32"/>
      <c r="B2" s="32"/>
      <c r="C2" s="32"/>
      <c r="D2" s="32"/>
      <c r="E2" s="32"/>
      <c r="F2" s="32"/>
      <c r="G2" s="32"/>
      <c r="H2" s="19"/>
      <c r="I2" s="25"/>
      <c r="J2" s="25"/>
      <c r="K2" s="25"/>
      <c r="L2" s="25"/>
      <c r="M2" s="25"/>
      <c r="N2" s="3"/>
      <c r="O2" s="3"/>
      <c r="P2" s="3"/>
      <c r="S2" s="45" t="s">
        <v>0</v>
      </c>
      <c r="T2" s="46"/>
      <c r="U2" s="46"/>
      <c r="V2" s="46"/>
      <c r="W2" s="46"/>
      <c r="X2" s="46"/>
      <c r="Y2" s="46"/>
      <c r="Z2" s="46"/>
    </row>
    <row r="3" spans="1:26" ht="15.75" x14ac:dyDescent="0.25">
      <c r="A3" s="32"/>
      <c r="B3" s="32"/>
      <c r="C3" s="32"/>
      <c r="D3" s="32"/>
      <c r="E3" s="32"/>
      <c r="F3" s="32"/>
      <c r="G3" s="32"/>
      <c r="H3" s="19"/>
      <c r="I3" s="25"/>
      <c r="J3" s="25"/>
      <c r="K3" s="25"/>
      <c r="L3" s="25"/>
      <c r="M3" s="25"/>
      <c r="N3" s="3"/>
      <c r="O3" s="3"/>
      <c r="P3" s="3"/>
      <c r="S3" s="43" t="s">
        <v>28</v>
      </c>
      <c r="T3" s="44"/>
      <c r="U3" s="44"/>
      <c r="V3" s="44"/>
      <c r="W3" s="44"/>
      <c r="X3" s="44"/>
      <c r="Y3" s="44"/>
      <c r="Z3" s="44"/>
    </row>
    <row r="4" spans="1:26" x14ac:dyDescent="0.25">
      <c r="S4" s="40" t="s">
        <v>29</v>
      </c>
      <c r="T4" s="41"/>
      <c r="U4" s="41"/>
      <c r="V4" s="41"/>
      <c r="W4" s="41"/>
      <c r="X4" s="41"/>
      <c r="Y4" s="41"/>
      <c r="Z4" s="42"/>
    </row>
    <row r="5" spans="1:26" ht="15" customHeight="1" x14ac:dyDescent="0.25">
      <c r="A5" s="47" t="s">
        <v>1</v>
      </c>
      <c r="B5" s="47"/>
      <c r="C5" s="47"/>
      <c r="D5" s="47"/>
      <c r="E5" s="47"/>
      <c r="S5" s="43" t="s">
        <v>41</v>
      </c>
      <c r="T5" s="44"/>
      <c r="U5" s="44"/>
      <c r="V5" s="44"/>
      <c r="W5" s="44"/>
      <c r="X5" s="44"/>
      <c r="Y5" s="44"/>
      <c r="Z5" s="44"/>
    </row>
    <row r="6" spans="1:26" ht="14.25" customHeight="1" x14ac:dyDescent="0.25">
      <c r="A6" s="33" t="s">
        <v>18</v>
      </c>
      <c r="B6" s="30" t="s">
        <v>2</v>
      </c>
      <c r="C6" s="30"/>
      <c r="D6" s="34" t="s">
        <v>3</v>
      </c>
      <c r="E6" s="34" t="s">
        <v>4</v>
      </c>
      <c r="S6" s="40" t="s">
        <v>30</v>
      </c>
      <c r="T6" s="41"/>
      <c r="U6" s="41"/>
      <c r="V6" s="41"/>
      <c r="W6" s="41"/>
      <c r="X6" s="41"/>
      <c r="Y6" s="41"/>
      <c r="Z6" s="42"/>
    </row>
    <row r="7" spans="1:26" ht="15" customHeight="1" x14ac:dyDescent="0.25">
      <c r="A7" s="31"/>
      <c r="B7" s="31"/>
      <c r="C7" s="31"/>
      <c r="D7" s="31"/>
      <c r="E7" s="31"/>
      <c r="S7" s="43" t="s">
        <v>40</v>
      </c>
      <c r="T7" s="44"/>
      <c r="U7" s="44"/>
      <c r="V7" s="44"/>
      <c r="W7" s="44"/>
      <c r="X7" s="44"/>
      <c r="Y7" s="44"/>
      <c r="Z7" s="44"/>
    </row>
    <row r="8" spans="1:26" ht="15" customHeight="1" x14ac:dyDescent="0.25">
      <c r="A8" s="4">
        <v>0</v>
      </c>
      <c r="B8" s="5"/>
      <c r="C8" s="5"/>
      <c r="D8" s="6" t="e">
        <f>AVERAGE(B8:C8)</f>
        <v>#DIV/0!</v>
      </c>
      <c r="E8" s="7" t="e">
        <f>D8-$D$8</f>
        <v>#DIV/0!</v>
      </c>
      <c r="S8" s="40" t="s">
        <v>31</v>
      </c>
      <c r="T8" s="41"/>
      <c r="U8" s="41"/>
      <c r="V8" s="41"/>
      <c r="W8" s="41"/>
      <c r="X8" s="41"/>
      <c r="Y8" s="41"/>
      <c r="Z8" s="42"/>
    </row>
    <row r="9" spans="1:26" ht="15" customHeight="1" x14ac:dyDescent="0.25">
      <c r="A9" s="4">
        <v>1</v>
      </c>
      <c r="B9" s="5"/>
      <c r="C9" s="5"/>
      <c r="D9" s="6" t="e">
        <f t="shared" ref="D9:D15" si="0">AVERAGE(B9:C9)</f>
        <v>#DIV/0!</v>
      </c>
      <c r="E9" s="7" t="e">
        <f t="shared" ref="E9:E15" si="1">D9-$D$8</f>
        <v>#DIV/0!</v>
      </c>
      <c r="S9" s="35" t="s">
        <v>8</v>
      </c>
      <c r="T9" s="36"/>
      <c r="U9" s="36"/>
      <c r="V9" s="36"/>
      <c r="W9" s="36"/>
      <c r="X9" s="36"/>
      <c r="Y9" s="36"/>
      <c r="Z9" s="37"/>
    </row>
    <row r="10" spans="1:26" ht="15" customHeight="1" x14ac:dyDescent="0.25">
      <c r="A10" s="4">
        <v>2</v>
      </c>
      <c r="B10" s="5"/>
      <c r="C10" s="5"/>
      <c r="D10" s="6" t="e">
        <f t="shared" si="0"/>
        <v>#DIV/0!</v>
      </c>
      <c r="E10" s="7" t="e">
        <f t="shared" si="1"/>
        <v>#DIV/0!</v>
      </c>
      <c r="S10" s="35" t="s">
        <v>15</v>
      </c>
      <c r="T10" s="36"/>
      <c r="U10" s="36"/>
      <c r="V10" s="36"/>
      <c r="W10" s="36"/>
      <c r="X10" s="36"/>
      <c r="Y10" s="36"/>
      <c r="Z10" s="37"/>
    </row>
    <row r="11" spans="1:26" ht="15" customHeight="1" x14ac:dyDescent="0.25">
      <c r="A11" s="4">
        <v>3</v>
      </c>
      <c r="B11" s="5"/>
      <c r="C11" s="5"/>
      <c r="D11" s="6" t="e">
        <f t="shared" si="0"/>
        <v>#DIV/0!</v>
      </c>
      <c r="E11" s="7" t="e">
        <f t="shared" si="1"/>
        <v>#DIV/0!</v>
      </c>
      <c r="S11" s="35" t="s">
        <v>13</v>
      </c>
      <c r="T11" s="36"/>
      <c r="U11" s="36"/>
      <c r="V11" s="36"/>
      <c r="W11" s="36"/>
      <c r="X11" s="36"/>
      <c r="Y11" s="36"/>
      <c r="Z11" s="37"/>
    </row>
    <row r="12" spans="1:26" ht="15" customHeight="1" x14ac:dyDescent="0.25">
      <c r="A12" s="4">
        <v>4</v>
      </c>
      <c r="B12" s="5"/>
      <c r="C12" s="5"/>
      <c r="D12" s="6" t="e">
        <f t="shared" si="0"/>
        <v>#DIV/0!</v>
      </c>
      <c r="E12" s="7" t="e">
        <f t="shared" si="1"/>
        <v>#DIV/0!</v>
      </c>
      <c r="S12" s="35" t="s">
        <v>32</v>
      </c>
      <c r="T12" s="36"/>
      <c r="U12" s="36"/>
      <c r="V12" s="36"/>
      <c r="W12" s="36"/>
      <c r="X12" s="36"/>
      <c r="Y12" s="36"/>
      <c r="Z12" s="37"/>
    </row>
    <row r="13" spans="1:26" ht="15" customHeight="1" x14ac:dyDescent="0.25">
      <c r="A13" s="4">
        <v>6</v>
      </c>
      <c r="B13" s="5"/>
      <c r="C13" s="5"/>
      <c r="D13" s="6" t="e">
        <f t="shared" si="0"/>
        <v>#DIV/0!</v>
      </c>
      <c r="E13" s="7" t="e">
        <f t="shared" si="1"/>
        <v>#DIV/0!</v>
      </c>
      <c r="S13" s="35" t="s">
        <v>33</v>
      </c>
      <c r="T13" s="36"/>
      <c r="U13" s="36"/>
      <c r="V13" s="36"/>
      <c r="W13" s="36"/>
      <c r="X13" s="36"/>
      <c r="Y13" s="36"/>
      <c r="Z13" s="37"/>
    </row>
    <row r="14" spans="1:26" ht="15" customHeight="1" x14ac:dyDescent="0.25">
      <c r="A14" s="4">
        <v>8</v>
      </c>
      <c r="B14" s="5"/>
      <c r="C14" s="5"/>
      <c r="D14" s="6" t="e">
        <f t="shared" si="0"/>
        <v>#DIV/0!</v>
      </c>
      <c r="E14" s="7" t="e">
        <f t="shared" si="1"/>
        <v>#DIV/0!</v>
      </c>
      <c r="S14" s="35" t="s">
        <v>34</v>
      </c>
      <c r="T14" s="36"/>
      <c r="U14" s="36"/>
      <c r="V14" s="36"/>
      <c r="W14" s="36"/>
      <c r="X14" s="36"/>
      <c r="Y14" s="36"/>
      <c r="Z14" s="37"/>
    </row>
    <row r="15" spans="1:26" ht="15" customHeight="1" x14ac:dyDescent="0.25">
      <c r="A15" s="4">
        <v>10</v>
      </c>
      <c r="B15" s="5"/>
      <c r="C15" s="5"/>
      <c r="D15" s="6" t="e">
        <f t="shared" si="0"/>
        <v>#DIV/0!</v>
      </c>
      <c r="E15" s="7" t="e">
        <f t="shared" si="1"/>
        <v>#DIV/0!</v>
      </c>
      <c r="S15" s="35" t="s">
        <v>35</v>
      </c>
      <c r="T15" s="36"/>
      <c r="U15" s="36"/>
      <c r="V15" s="36"/>
      <c r="W15" s="36"/>
      <c r="X15" s="36"/>
      <c r="Y15" s="36"/>
      <c r="Z15" s="37"/>
    </row>
    <row r="16" spans="1:26" ht="15" customHeight="1" x14ac:dyDescent="0.25">
      <c r="A16" s="39" t="s">
        <v>5</v>
      </c>
      <c r="B16" s="39"/>
      <c r="C16" s="39"/>
      <c r="D16" s="39"/>
      <c r="E16" s="39"/>
      <c r="S16" s="35" t="s">
        <v>16</v>
      </c>
      <c r="T16" s="36"/>
      <c r="U16" s="36"/>
      <c r="V16" s="36"/>
      <c r="W16" s="36"/>
      <c r="X16" s="36"/>
      <c r="Y16" s="36"/>
      <c r="Z16" s="37"/>
    </row>
    <row r="17" spans="1:27" x14ac:dyDescent="0.25">
      <c r="A17" s="39"/>
      <c r="B17" s="39"/>
      <c r="C17" s="39"/>
      <c r="D17" s="39"/>
      <c r="E17" s="39"/>
      <c r="S17" s="35" t="s">
        <v>36</v>
      </c>
      <c r="T17" s="36"/>
      <c r="U17" s="36"/>
      <c r="V17" s="36"/>
      <c r="W17" s="36"/>
      <c r="X17" s="36"/>
      <c r="Y17" s="36"/>
      <c r="Z17" s="37"/>
    </row>
    <row r="18" spans="1:27" x14ac:dyDescent="0.25">
      <c r="A18" s="39"/>
      <c r="B18" s="39"/>
      <c r="C18" s="39"/>
      <c r="D18" s="39"/>
      <c r="E18" s="39"/>
      <c r="S18" s="35" t="s">
        <v>37</v>
      </c>
      <c r="T18" s="36"/>
      <c r="U18" s="36"/>
      <c r="V18" s="36"/>
      <c r="W18" s="36"/>
      <c r="X18" s="36"/>
      <c r="Y18" s="36"/>
      <c r="Z18" s="37"/>
    </row>
    <row r="19" spans="1:27" x14ac:dyDescent="0.25">
      <c r="A19" s="39"/>
      <c r="B19" s="39"/>
      <c r="C19" s="39"/>
      <c r="D19" s="39"/>
      <c r="E19" s="39"/>
      <c r="S19" s="35" t="s">
        <v>38</v>
      </c>
      <c r="T19" s="36"/>
      <c r="U19" s="36"/>
      <c r="V19" s="36"/>
      <c r="W19" s="36"/>
      <c r="X19" s="36"/>
      <c r="Y19" s="36"/>
      <c r="Z19" s="37"/>
    </row>
    <row r="20" spans="1:27" x14ac:dyDescent="0.25">
      <c r="A20" s="8"/>
      <c r="B20" s="9" t="s">
        <v>6</v>
      </c>
      <c r="C20" s="10" t="e">
        <f>SLOPE(E8:E15,A8:A15)</f>
        <v>#DIV/0!</v>
      </c>
      <c r="D20" s="11" t="s">
        <v>7</v>
      </c>
      <c r="E20" s="12" t="e">
        <f>INTERCEPT(E8:E15,A8:A15)</f>
        <v>#DIV/0!</v>
      </c>
      <c r="S20" s="35" t="s">
        <v>39</v>
      </c>
      <c r="T20" s="36"/>
      <c r="U20" s="36"/>
      <c r="V20" s="36"/>
      <c r="W20" s="36"/>
      <c r="X20" s="36"/>
      <c r="Y20" s="36"/>
      <c r="Z20" s="37"/>
      <c r="AA20" s="18"/>
    </row>
    <row r="21" spans="1:27" x14ac:dyDescent="0.25">
      <c r="AA21" s="18"/>
    </row>
    <row r="22" spans="1:27" s="1" customFormat="1" ht="39" customHeight="1" x14ac:dyDescent="0.15">
      <c r="A22" s="20"/>
      <c r="B22" s="26"/>
      <c r="C22" s="38" t="s">
        <v>10</v>
      </c>
      <c r="D22" s="38"/>
      <c r="E22" s="38"/>
      <c r="F22" s="26" t="s">
        <v>11</v>
      </c>
      <c r="G22" s="26" t="s">
        <v>20</v>
      </c>
      <c r="H22" s="26" t="s">
        <v>12</v>
      </c>
      <c r="I22" s="26" t="s">
        <v>21</v>
      </c>
      <c r="J22" s="26" t="s">
        <v>22</v>
      </c>
      <c r="K22" s="26" t="s">
        <v>23</v>
      </c>
      <c r="L22" s="26" t="s">
        <v>24</v>
      </c>
      <c r="M22" s="26" t="s">
        <v>25</v>
      </c>
      <c r="N22" s="16" t="s">
        <v>27</v>
      </c>
      <c r="O22" s="17"/>
      <c r="P22" s="17"/>
      <c r="Q22" s="17"/>
      <c r="R22" s="17"/>
    </row>
    <row r="23" spans="1:27" s="1" customFormat="1" x14ac:dyDescent="0.15">
      <c r="A23" s="21" t="s">
        <v>42</v>
      </c>
      <c r="B23" s="13" t="s">
        <v>9</v>
      </c>
      <c r="C23" s="14"/>
      <c r="D23" s="14"/>
      <c r="E23" s="14"/>
      <c r="F23" s="15" t="e">
        <f>AVERAGE(C23:E23)</f>
        <v>#DIV/0!</v>
      </c>
      <c r="G23" s="22" t="e">
        <f>F23-$D$8</f>
        <v>#DIV/0!</v>
      </c>
      <c r="H23" s="23"/>
      <c r="I23" s="28" t="s">
        <v>26</v>
      </c>
      <c r="J23" s="28" t="s">
        <v>26</v>
      </c>
      <c r="K23" s="23"/>
      <c r="L23" s="23"/>
      <c r="M23" s="28" t="s">
        <v>26</v>
      </c>
      <c r="N23" s="24" t="e">
        <f>(G23-$E$20)/$C$20*L23/K23*H23</f>
        <v>#DIV/0!</v>
      </c>
    </row>
    <row r="24" spans="1:27" s="1" customFormat="1" x14ac:dyDescent="0.15">
      <c r="A24" s="21" t="s">
        <v>19</v>
      </c>
      <c r="B24" s="13" t="s">
        <v>9</v>
      </c>
      <c r="C24" s="14"/>
      <c r="D24" s="14"/>
      <c r="E24" s="14"/>
      <c r="F24" s="15" t="e">
        <f t="shared" ref="F24:F25" si="2">AVERAGE(C24:E24)</f>
        <v>#DIV/0!</v>
      </c>
      <c r="G24" s="22" t="e">
        <f t="shared" ref="G24:G25" si="3">F24-$D$8</f>
        <v>#DIV/0!</v>
      </c>
      <c r="H24" s="23"/>
      <c r="I24" s="23"/>
      <c r="J24" s="23"/>
      <c r="K24" s="28" t="s">
        <v>26</v>
      </c>
      <c r="L24" s="28" t="s">
        <v>26</v>
      </c>
      <c r="M24" s="28" t="s">
        <v>26</v>
      </c>
      <c r="N24" s="24" t="e">
        <f>(G24-$E$20)/$C$20*I24/J24*H24</f>
        <v>#DIV/0!</v>
      </c>
    </row>
    <row r="25" spans="1:27" x14ac:dyDescent="0.25">
      <c r="A25" s="13" t="s">
        <v>14</v>
      </c>
      <c r="B25" s="13" t="s">
        <v>9</v>
      </c>
      <c r="C25" s="14"/>
      <c r="D25" s="14"/>
      <c r="E25" s="14"/>
      <c r="F25" s="15" t="e">
        <f t="shared" si="2"/>
        <v>#DIV/0!</v>
      </c>
      <c r="G25" s="27" t="e">
        <f t="shared" si="3"/>
        <v>#DIV/0!</v>
      </c>
      <c r="H25" s="14"/>
      <c r="I25" s="14"/>
      <c r="J25" s="29" t="s">
        <v>26</v>
      </c>
      <c r="K25" s="29" t="s">
        <v>26</v>
      </c>
      <c r="L25" s="29" t="s">
        <v>26</v>
      </c>
      <c r="M25" s="14"/>
      <c r="N25" s="15" t="e">
        <f>(G25-$E$20)/$C$20*I25/M25*H25</f>
        <v>#DIV/0!</v>
      </c>
    </row>
  </sheetData>
  <mergeCells count="27">
    <mergeCell ref="S2:Z2"/>
    <mergeCell ref="S3:Z3"/>
    <mergeCell ref="S4:Z4"/>
    <mergeCell ref="A5:E5"/>
    <mergeCell ref="S5:Z5"/>
    <mergeCell ref="S6:Z6"/>
    <mergeCell ref="S7:Z7"/>
    <mergeCell ref="S8:Z8"/>
    <mergeCell ref="S9:Z9"/>
    <mergeCell ref="S10:Z10"/>
    <mergeCell ref="S11:Z11"/>
    <mergeCell ref="S12:Z12"/>
    <mergeCell ref="S13:Z13"/>
    <mergeCell ref="C22:E22"/>
    <mergeCell ref="A16:E19"/>
    <mergeCell ref="S14:Z14"/>
    <mergeCell ref="S15:Z15"/>
    <mergeCell ref="S16:Z16"/>
    <mergeCell ref="S17:Z17"/>
    <mergeCell ref="S18:Z18"/>
    <mergeCell ref="S19:Z19"/>
    <mergeCell ref="S20:Z20"/>
    <mergeCell ref="B6:C7"/>
    <mergeCell ref="A1:G3"/>
    <mergeCell ref="A6:A7"/>
    <mergeCell ref="D6:D7"/>
    <mergeCell ref="E6:E7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刘静芝</cp:lastModifiedBy>
  <dcterms:created xsi:type="dcterms:W3CDTF">2006-09-16T00:00:00Z</dcterms:created>
  <dcterms:modified xsi:type="dcterms:W3CDTF">2024-02-19T08:49:38Z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64D437B28F2441918F2F187A46D090B8_13</vt:lpwstr>
  </property>
  <property fmtid="{D5CDD505-2E9C-101B-9397-08002B2CF9AE}" pid="3" name="KSOProductBuildVer">
    <vt:lpwstr>2052-12.1.0.16120</vt:lpwstr>
  </property>
</Properties>
</file>