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无标曲\"/>
    </mc:Choice>
  </mc:AlternateContent>
  <bookViews>
    <workbookView xWindow="0" yWindow="0" windowWidth="12750" windowHeight="7005"/>
  </bookViews>
  <sheets>
    <sheet name="Sheet1" sheetId="1" r:id="rId1"/>
  </sheets>
  <calcPr calcId="152511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7" i="1"/>
  <c r="F13" i="1"/>
  <c r="F12" i="1"/>
  <c r="G12" i="1" s="1"/>
  <c r="F8" i="1"/>
  <c r="G7" i="1" s="1"/>
  <c r="F7" i="1"/>
</calcChain>
</file>

<file path=xl/sharedStrings.xml><?xml version="1.0" encoding="utf-8"?>
<sst xmlns="http://schemas.openxmlformats.org/spreadsheetml/2006/main" count="47" uniqueCount="39">
  <si>
    <t>Calculation</t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</si>
  <si>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</si>
  <si>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</si>
  <si>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t>f</t>
  </si>
  <si>
    <t>测定</t>
    <phoneticPr fontId="8" type="noConversion"/>
  </si>
  <si>
    <t>组织</t>
    <phoneticPr fontId="8" type="noConversion"/>
  </si>
  <si>
    <t>E-BC-K074-M</t>
    <phoneticPr fontId="8" type="noConversion"/>
  </si>
  <si>
    <t>血清（浆）</t>
    <phoneticPr fontId="8" type="noConversion"/>
  </si>
  <si>
    <t>ΔA</t>
    <phoneticPr fontId="8" type="noConversion"/>
  </si>
  <si>
    <t>对照</t>
    <phoneticPr fontId="8" type="noConversion"/>
  </si>
  <si>
    <t>b</t>
    <phoneticPr fontId="8" type="noConversion"/>
  </si>
  <si>
    <r>
      <t>V</t>
    </r>
    <r>
      <rPr>
        <vertAlign val="subscript"/>
        <sz val="11"/>
        <color theme="1"/>
        <rFont val="宋体"/>
        <family val="3"/>
        <charset val="134"/>
      </rPr>
      <t>反</t>
    </r>
    <phoneticPr fontId="8" type="noConversion"/>
  </si>
  <si>
    <r>
      <t>V</t>
    </r>
    <r>
      <rPr>
        <vertAlign val="subscript"/>
        <sz val="11"/>
        <color theme="1"/>
        <rFont val="宋体"/>
        <family val="3"/>
        <charset val="134"/>
      </rPr>
      <t>样</t>
    </r>
    <phoneticPr fontId="8" type="noConversion"/>
  </si>
  <si>
    <r>
      <t>V</t>
    </r>
    <r>
      <rPr>
        <vertAlign val="subscript"/>
        <sz val="11"/>
        <color theme="1"/>
        <rFont val="Times New Roman"/>
        <family val="1"/>
      </rPr>
      <t>1</t>
    </r>
    <phoneticPr fontId="8" type="noConversion"/>
  </si>
  <si>
    <r>
      <t>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</si>
  <si>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MPO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(U/L)</t>
    </r>
    <phoneticPr fontId="8" type="noConversion"/>
  </si>
  <si>
    <t>m</t>
    <phoneticPr fontId="8" type="noConversion"/>
  </si>
  <si>
    <r>
      <t>V</t>
    </r>
    <r>
      <rPr>
        <vertAlign val="subscript"/>
        <sz val="11"/>
        <color theme="1"/>
        <rFont val="Times New Roman"/>
        <family val="1"/>
      </rPr>
      <t>2</t>
    </r>
    <phoneticPr fontId="8" type="noConversion"/>
  </si>
  <si>
    <r>
      <t>V</t>
    </r>
    <r>
      <rPr>
        <vertAlign val="subscript"/>
        <sz val="11"/>
        <color theme="1"/>
        <rFont val="Times New Roman"/>
        <family val="1"/>
      </rPr>
      <t>3</t>
    </r>
    <phoneticPr fontId="8" type="noConversion"/>
  </si>
  <si>
    <r>
      <t>MPO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(U/g </t>
    </r>
    <r>
      <rPr>
        <sz val="11"/>
        <color theme="1"/>
        <rFont val="宋体"/>
        <family val="3"/>
        <charset val="134"/>
      </rPr>
      <t>组织湿重</t>
    </r>
    <r>
      <rPr>
        <sz val="11"/>
        <color theme="1"/>
        <rFont val="Times New Roman"/>
        <family val="1"/>
      </rPr>
      <t>)</t>
    </r>
    <phoneticPr fontId="8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</si>
  <si>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宋体"/>
        <family val="3"/>
        <charset val="134"/>
      </rPr>
      <t>每升血清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浆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在</t>
    </r>
    <r>
      <rPr>
        <sz val="11"/>
        <color theme="1"/>
        <rFont val="Times New Roman"/>
        <family val="1"/>
      </rPr>
      <t>37°C</t>
    </r>
    <r>
      <rPr>
        <sz val="11"/>
        <color theme="1"/>
        <rFont val="宋体"/>
        <family val="3"/>
        <charset val="134"/>
      </rPr>
      <t>反应体系中反应</t>
    </r>
    <r>
      <rPr>
        <sz val="11"/>
        <color theme="1"/>
        <rFont val="Times New Roman"/>
        <family val="1"/>
      </rPr>
      <t>30 min</t>
    </r>
    <r>
      <rPr>
        <sz val="11"/>
        <color theme="1"/>
        <rFont val="宋体"/>
        <family val="3"/>
        <charset val="134"/>
      </rPr>
      <t>，使反应体系中过氧化氢被分解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为一个酶活单位。</t>
    </r>
    <phoneticPr fontId="8" type="noConversion"/>
  </si>
  <si>
    <r>
      <t>MPO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>(U/L) = ∆A ÷ (11.3* × b) × V</t>
    </r>
    <r>
      <rPr>
        <vertAlign val="subscript"/>
        <sz val="11"/>
        <color theme="1"/>
        <rFont val="宋体"/>
        <family val="3"/>
        <charset val="134"/>
      </rPr>
      <t>反</t>
    </r>
    <r>
      <rPr>
        <vertAlign val="sub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 ÷ (V</t>
    </r>
    <r>
      <rPr>
        <vertAlign val="subscript"/>
        <sz val="11"/>
        <color theme="1"/>
        <rFont val="宋体"/>
        <family val="3"/>
        <charset val="134"/>
      </rPr>
      <t>样</t>
    </r>
    <r>
      <rPr>
        <sz val="11"/>
        <color theme="1"/>
        <rFont val="Times New Roman"/>
        <family val="1"/>
      </rPr>
      <t xml:space="preserve"> ÷ V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×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× 1000 × f = (∆A × 0.175 × 1000) ÷ V</t>
    </r>
    <r>
      <rPr>
        <vertAlign val="subscript"/>
        <sz val="11"/>
        <color theme="1"/>
        <rFont val="宋体"/>
        <family val="3"/>
        <charset val="134"/>
      </rPr>
      <t>样</t>
    </r>
    <r>
      <rPr>
        <vertAlign val="sub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× f</t>
    </r>
    <phoneticPr fontId="8" type="noConversion"/>
  </si>
  <si>
    <r>
      <t>MPO</t>
    </r>
    <r>
      <rPr>
        <sz val="11"/>
        <color theme="1"/>
        <rFont val="宋体"/>
        <family val="3"/>
        <charset val="134"/>
      </rPr>
      <t>活力</t>
    </r>
    <r>
      <rPr>
        <sz val="11"/>
        <color theme="1"/>
        <rFont val="Times New Roman"/>
        <family val="1"/>
      </rPr>
      <t xml:space="preserve">(U/g </t>
    </r>
    <r>
      <rPr>
        <sz val="11"/>
        <color theme="1"/>
        <rFont val="宋体"/>
        <family val="3"/>
        <charset val="134"/>
      </rPr>
      <t>组织湿重</t>
    </r>
    <r>
      <rPr>
        <sz val="11"/>
        <color theme="1"/>
        <rFont val="Times New Roman"/>
        <family val="1"/>
      </rPr>
      <t>) = ∆A ÷ (11.3* × b) × V</t>
    </r>
    <r>
      <rPr>
        <vertAlign val="subscript"/>
        <sz val="11"/>
        <color theme="1"/>
        <rFont val="宋体"/>
        <family val="3"/>
        <charset val="134"/>
      </rPr>
      <t>反</t>
    </r>
    <r>
      <rPr>
        <vertAlign val="sub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  ÷ (m ÷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× V</t>
    </r>
    <r>
      <rPr>
        <vertAlign val="sub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>× 0.9) × f = (∆A × 1.942 × V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 ÷ m</t>
    </r>
    <r>
      <rPr>
        <vertAlign val="sub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× f</t>
    </r>
    <phoneticPr fontId="8" type="noConversion"/>
  </si>
  <si>
    <r>
      <rPr>
        <b/>
        <sz val="11"/>
        <color theme="1"/>
        <rFont val="宋体"/>
        <family val="3"/>
        <charset val="134"/>
      </rPr>
      <t>血清、血浆样本：</t>
    </r>
    <phoneticPr fontId="8" type="noConversion"/>
  </si>
  <si>
    <r>
      <rPr>
        <b/>
        <sz val="11"/>
        <color theme="1"/>
        <rFont val="宋体"/>
        <family val="3"/>
        <charset val="134"/>
      </rPr>
      <t>组织样本：</t>
    </r>
    <phoneticPr fontId="8" type="noConversion"/>
  </si>
  <si>
    <r>
      <rPr>
        <sz val="11"/>
        <color theme="1"/>
        <rFont val="宋体"/>
        <family val="3"/>
        <charset val="134"/>
      </rPr>
      <t>注解：</t>
    </r>
    <phoneticPr fontId="8" type="noConversion"/>
  </si>
  <si>
    <r>
      <t>*</t>
    </r>
    <r>
      <rPr>
        <sz val="11"/>
        <color theme="1"/>
        <rFont val="宋体"/>
        <family val="3"/>
        <charset val="134"/>
      </rPr>
      <t>：常数</t>
    </r>
    <phoneticPr fontId="8" type="noConversion"/>
  </si>
  <si>
    <r>
      <t>f</t>
    </r>
    <r>
      <rPr>
        <sz val="11"/>
        <color theme="1"/>
        <rFont val="宋体"/>
        <family val="3"/>
        <charset val="134"/>
      </rPr>
      <t>：未进行前处理的样本的稀释倍数</t>
    </r>
    <phoneticPr fontId="8" type="noConversion"/>
  </si>
  <si>
    <r>
      <rPr>
        <b/>
        <sz val="11"/>
        <color theme="1"/>
        <rFont val="宋体"/>
        <family val="3"/>
        <charset val="134"/>
      </rPr>
      <t>定义：</t>
    </r>
    <r>
      <rPr>
        <sz val="11"/>
        <color theme="1"/>
        <rFont val="宋体"/>
        <family val="3"/>
        <charset val="134"/>
      </rPr>
      <t>每克湿重组织在</t>
    </r>
    <r>
      <rPr>
        <sz val="11"/>
        <color theme="1"/>
        <rFont val="Times New Roman"/>
        <family val="1"/>
      </rPr>
      <t>37°C</t>
    </r>
    <r>
      <rPr>
        <sz val="11"/>
        <color theme="1"/>
        <rFont val="宋体"/>
        <family val="3"/>
        <charset val="134"/>
      </rPr>
      <t>反应体系中反应</t>
    </r>
    <r>
      <rPr>
        <sz val="11"/>
        <color theme="1"/>
        <rFont val="Times New Roman"/>
        <family val="1"/>
      </rPr>
      <t>30 min</t>
    </r>
    <r>
      <rPr>
        <sz val="11"/>
        <color theme="1"/>
        <rFont val="宋体"/>
        <family val="3"/>
        <charset val="134"/>
      </rPr>
      <t>，使反应体系中过氧化氢被分解</t>
    </r>
    <r>
      <rPr>
        <sz val="11"/>
        <color theme="1"/>
        <rFont val="Times New Roman"/>
        <family val="1"/>
      </rPr>
      <t>1 μmol</t>
    </r>
    <r>
      <rPr>
        <sz val="11"/>
        <color theme="1"/>
        <rFont val="宋体"/>
        <family val="3"/>
        <charset val="134"/>
      </rPr>
      <t>为一个酶活单位。</t>
    </r>
    <phoneticPr fontId="8" type="noConversion"/>
  </si>
  <si>
    <r>
      <t>ΔA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对照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8" type="noConversion"/>
  </si>
  <si>
    <r>
      <t>b</t>
    </r>
    <r>
      <rPr>
        <sz val="11"/>
        <color theme="1"/>
        <rFont val="宋体"/>
        <family val="3"/>
        <charset val="134"/>
      </rPr>
      <t>：光径，</t>
    </r>
    <r>
      <rPr>
        <sz val="11"/>
        <color theme="1"/>
        <rFont val="Times New Roman"/>
        <family val="1"/>
      </rPr>
      <t>1 cm</t>
    </r>
    <phoneticPr fontId="8" type="noConversion"/>
  </si>
  <si>
    <r>
      <t>V2</t>
    </r>
    <r>
      <rPr>
        <sz val="11"/>
        <color theme="1"/>
        <rFont val="宋体"/>
        <family val="3"/>
        <charset val="134"/>
      </rPr>
      <t>：待测样本体积，如</t>
    </r>
    <r>
      <rPr>
        <sz val="11"/>
        <color theme="1"/>
        <rFont val="Times New Roman"/>
        <family val="1"/>
      </rPr>
      <t>0.02 mL</t>
    </r>
    <phoneticPr fontId="8" type="noConversion"/>
  </si>
  <si>
    <r>
      <t>V3</t>
    </r>
    <r>
      <rPr>
        <sz val="11"/>
        <color theme="1"/>
        <rFont val="宋体"/>
        <family val="3"/>
        <charset val="134"/>
      </rPr>
      <t>：加入组织样本中试剂二应用液的体积</t>
    </r>
    <r>
      <rPr>
        <sz val="11"/>
        <color theme="1"/>
        <rFont val="Times New Roman"/>
        <family val="1"/>
      </rPr>
      <t>(mL)</t>
    </r>
    <phoneticPr fontId="8" type="noConversion"/>
  </si>
  <si>
    <r>
      <t>m</t>
    </r>
    <r>
      <rPr>
        <sz val="11"/>
        <color theme="1"/>
        <rFont val="宋体"/>
        <family val="3"/>
        <charset val="134"/>
      </rPr>
      <t>：组织样本湿重</t>
    </r>
    <r>
      <rPr>
        <sz val="11"/>
        <color theme="1"/>
        <rFont val="Times New Roman"/>
        <family val="1"/>
      </rPr>
      <t>(g)</t>
    </r>
    <phoneticPr fontId="8" type="noConversion"/>
  </si>
  <si>
    <r>
      <t>V</t>
    </r>
    <r>
      <rPr>
        <vertAlign val="subscript"/>
        <sz val="11"/>
        <color theme="1"/>
        <rFont val="宋体"/>
        <family val="3"/>
        <charset val="134"/>
      </rPr>
      <t>反</t>
    </r>
    <r>
      <rPr>
        <sz val="11"/>
        <color theme="1"/>
        <rFont val="宋体"/>
        <family val="3"/>
        <charset val="134"/>
      </rPr>
      <t>：反应体系总体积，</t>
    </r>
    <r>
      <rPr>
        <sz val="11"/>
        <color theme="1"/>
        <rFont val="Times New Roman"/>
        <family val="1"/>
      </rPr>
      <t>0.395 mL</t>
    </r>
    <phoneticPr fontId="8" type="noConversion"/>
  </si>
  <si>
    <r>
      <t>V</t>
    </r>
    <r>
      <rPr>
        <vertAlign val="subscript"/>
        <sz val="11"/>
        <color theme="1"/>
        <rFont val="宋体"/>
        <family val="3"/>
        <charset val="134"/>
      </rPr>
      <t>样</t>
    </r>
    <r>
      <rPr>
        <sz val="11"/>
        <color theme="1"/>
        <rFont val="宋体"/>
        <family val="3"/>
        <charset val="134"/>
      </rPr>
      <t>：血清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浆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样本体积，</t>
    </r>
    <r>
      <rPr>
        <sz val="11"/>
        <color theme="1"/>
        <rFont val="Times New Roman"/>
        <family val="1"/>
      </rPr>
      <t>0.045 mL</t>
    </r>
    <phoneticPr fontId="8" type="noConversion"/>
  </si>
  <si>
    <r>
      <t>V1</t>
    </r>
    <r>
      <rPr>
        <sz val="11"/>
        <color theme="1"/>
        <rFont val="宋体"/>
        <family val="3"/>
        <charset val="134"/>
      </rPr>
      <t>：样本前处理总体积，如：</t>
    </r>
    <r>
      <rPr>
        <sz val="11"/>
        <color theme="1"/>
        <rFont val="Times New Roman"/>
        <family val="1"/>
      </rPr>
      <t>0.045 + 0.045 + 0.01 = 0.1 mL</t>
    </r>
    <r>
      <rPr>
        <sz val="11"/>
        <color theme="1"/>
        <rFont val="宋体"/>
        <family val="3"/>
        <charset val="134"/>
      </rPr>
      <t>或</t>
    </r>
    <r>
      <rPr>
        <sz val="11"/>
        <color theme="1"/>
        <rFont val="Times New Roman"/>
        <family val="1"/>
      </rPr>
      <t>0.09 + 0.01 = 0.1 mL</t>
    </r>
    <phoneticPr fontId="8" type="noConversion"/>
  </si>
  <si>
    <r>
      <t>1000</t>
    </r>
    <r>
      <rPr>
        <sz val="11"/>
        <color theme="1"/>
        <rFont val="宋体"/>
        <family val="3"/>
        <charset val="134"/>
      </rPr>
      <t>：单位换算，</t>
    </r>
    <r>
      <rPr>
        <sz val="11"/>
        <color theme="1"/>
        <rFont val="Times New Roman"/>
        <family val="1"/>
      </rPr>
      <t>1 L = 1000 mL</t>
    </r>
    <phoneticPr fontId="8" type="noConversion"/>
  </si>
  <si>
    <r>
      <t>0.9</t>
    </r>
    <r>
      <rPr>
        <sz val="11"/>
        <color theme="1"/>
        <rFont val="宋体"/>
        <family val="3"/>
        <charset val="134"/>
      </rPr>
      <t>：样本前处理时，组织的取用体积与</t>
    </r>
    <r>
      <rPr>
        <sz val="11"/>
        <color theme="1"/>
        <rFont val="Times New Roman"/>
        <family val="1"/>
      </rPr>
      <t>V1</t>
    </r>
    <r>
      <rPr>
        <sz val="11"/>
        <color theme="1"/>
        <rFont val="宋体"/>
        <family val="3"/>
        <charset val="134"/>
      </rPr>
      <t>的比值；如</t>
    </r>
    <r>
      <rPr>
        <sz val="11"/>
        <color theme="1"/>
        <rFont val="Times New Roman"/>
        <family val="1"/>
      </rPr>
      <t>0.09 mL/0.1 mL = 0.9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</si>
</sst>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R1" workbookViewId="0">
      <selection activeCell="S13" sqref="S13:AA13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13" width="9" style="1"/>
    <col min="14" max="15" width="11.25" style="1" customWidth="1"/>
    <col min="16" max="16" width="11.875" style="1" customWidth="1"/>
    <col min="17" max="17" width="15.125" style="1" customWidth="1"/>
    <col min="18" max="18" width="10.25" style="1" customWidth="1"/>
    <col min="19" max="26" width="10.625" style="1" customWidth="1"/>
    <col min="27" max="27" width="11.625" style="1" customWidth="1"/>
    <col min="28" max="16384" width="9" style="1"/>
  </cols>
  <sheetData>
    <row r="1" spans="1:27" ht="15.75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"/>
      <c r="O1" s="2"/>
      <c r="P1" s="2"/>
    </row>
    <row r="2" spans="1:27" ht="15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"/>
      <c r="O2" s="2"/>
      <c r="P2" s="2"/>
      <c r="S2" s="18" t="s">
        <v>0</v>
      </c>
      <c r="T2" s="19"/>
      <c r="U2" s="19"/>
      <c r="V2" s="19"/>
      <c r="W2" s="19"/>
      <c r="X2" s="19"/>
      <c r="Y2" s="19"/>
      <c r="Z2" s="19"/>
      <c r="AA2" s="19"/>
    </row>
    <row r="3" spans="1:27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"/>
      <c r="O3" s="2"/>
      <c r="P3" s="2"/>
      <c r="S3" s="20" t="s">
        <v>23</v>
      </c>
      <c r="T3" s="20"/>
      <c r="U3" s="20"/>
      <c r="V3" s="20"/>
      <c r="W3" s="20"/>
      <c r="X3" s="20"/>
      <c r="Y3" s="20"/>
      <c r="Z3" s="20"/>
      <c r="AA3" s="20"/>
    </row>
    <row r="4" spans="1:27" x14ac:dyDescent="0.25">
      <c r="S4" s="33" t="s">
        <v>20</v>
      </c>
      <c r="T4" s="31"/>
      <c r="U4" s="31"/>
      <c r="V4" s="31"/>
      <c r="W4" s="31"/>
      <c r="X4" s="31"/>
      <c r="Y4" s="31"/>
      <c r="Z4" s="31"/>
      <c r="AA4" s="32"/>
    </row>
    <row r="5" spans="1:27" ht="16.5" x14ac:dyDescent="0.25">
      <c r="A5" s="6"/>
      <c r="S5" s="12" t="s">
        <v>21</v>
      </c>
      <c r="T5" s="13"/>
      <c r="U5" s="13"/>
      <c r="V5" s="13"/>
      <c r="W5" s="13"/>
      <c r="X5" s="13"/>
      <c r="Y5" s="13"/>
      <c r="Z5" s="13"/>
      <c r="AA5" s="14"/>
    </row>
    <row r="6" spans="1:27" ht="16.5" x14ac:dyDescent="0.25">
      <c r="A6" s="7"/>
      <c r="B6" s="7"/>
      <c r="C6" s="16" t="s">
        <v>2</v>
      </c>
      <c r="D6" s="16"/>
      <c r="E6" s="16"/>
      <c r="F6" s="7" t="s">
        <v>1</v>
      </c>
      <c r="G6" s="7" t="s">
        <v>8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3</v>
      </c>
      <c r="N6" s="17" t="s">
        <v>15</v>
      </c>
      <c r="O6" s="17"/>
      <c r="S6" s="20" t="s">
        <v>24</v>
      </c>
      <c r="T6" s="20"/>
      <c r="U6" s="20"/>
      <c r="V6" s="20"/>
      <c r="W6" s="20"/>
      <c r="X6" s="20"/>
      <c r="Y6" s="20"/>
      <c r="Z6" s="20"/>
      <c r="AA6" s="20"/>
    </row>
    <row r="7" spans="1:27" x14ac:dyDescent="0.25">
      <c r="A7" s="21" t="s">
        <v>7</v>
      </c>
      <c r="B7" s="3" t="s">
        <v>4</v>
      </c>
      <c r="C7" s="4"/>
      <c r="D7" s="4"/>
      <c r="E7" s="4"/>
      <c r="F7" s="8" t="e">
        <f>AVERAGE(C7:E7)</f>
        <v>#DIV/0!</v>
      </c>
      <c r="G7" s="23" t="e">
        <f>F7-F8</f>
        <v>#DIV/0!</v>
      </c>
      <c r="H7" s="23">
        <v>1</v>
      </c>
      <c r="I7" s="23">
        <v>0.39500000000000002</v>
      </c>
      <c r="J7" s="23">
        <v>4.4999999999999998E-2</v>
      </c>
      <c r="K7" s="29"/>
      <c r="L7" s="29"/>
      <c r="M7" s="29"/>
      <c r="N7" s="25" t="e">
        <f>G7/(11.3*H7)*I7/(J7/K7*L7)*1000*M7</f>
        <v>#DIV/0!</v>
      </c>
      <c r="O7" s="26"/>
      <c r="S7" s="33" t="s">
        <v>28</v>
      </c>
      <c r="T7" s="31"/>
      <c r="U7" s="31"/>
      <c r="V7" s="31"/>
      <c r="W7" s="31"/>
      <c r="X7" s="31"/>
      <c r="Y7" s="31"/>
      <c r="Z7" s="31"/>
      <c r="AA7" s="32"/>
    </row>
    <row r="8" spans="1:27" ht="16.5" x14ac:dyDescent="0.25">
      <c r="A8" s="22"/>
      <c r="B8" s="3" t="s">
        <v>9</v>
      </c>
      <c r="C8" s="4"/>
      <c r="D8" s="4"/>
      <c r="E8" s="4"/>
      <c r="F8" s="8" t="e">
        <f>AVERAGE(C8:E8)</f>
        <v>#DIV/0!</v>
      </c>
      <c r="G8" s="24"/>
      <c r="H8" s="24"/>
      <c r="I8" s="24"/>
      <c r="J8" s="24"/>
      <c r="K8" s="30"/>
      <c r="L8" s="30"/>
      <c r="M8" s="30"/>
      <c r="N8" s="27"/>
      <c r="O8" s="28"/>
      <c r="S8" s="12" t="s">
        <v>22</v>
      </c>
      <c r="T8" s="13"/>
      <c r="U8" s="13"/>
      <c r="V8" s="13"/>
      <c r="W8" s="13"/>
      <c r="X8" s="13"/>
      <c r="Y8" s="13"/>
      <c r="Z8" s="13"/>
      <c r="AA8" s="14"/>
    </row>
    <row r="9" spans="1:27" ht="15" customHeight="1" x14ac:dyDescent="0.25">
      <c r="S9" s="9" t="s">
        <v>25</v>
      </c>
      <c r="T9" s="10"/>
      <c r="U9" s="10"/>
      <c r="V9" s="10"/>
      <c r="W9" s="10"/>
      <c r="X9" s="10"/>
      <c r="Y9" s="10"/>
      <c r="Z9" s="10"/>
      <c r="AA9" s="11"/>
    </row>
    <row r="10" spans="1:27" ht="15" customHeight="1" x14ac:dyDescent="0.25">
      <c r="S10" s="9" t="s">
        <v>29</v>
      </c>
      <c r="T10" s="10"/>
      <c r="U10" s="10"/>
      <c r="V10" s="10"/>
      <c r="W10" s="10"/>
      <c r="X10" s="10"/>
      <c r="Y10" s="10"/>
      <c r="Z10" s="10"/>
      <c r="AA10" s="11"/>
    </row>
    <row r="11" spans="1:27" ht="16.5" customHeight="1" x14ac:dyDescent="0.25">
      <c r="A11" s="7"/>
      <c r="B11" s="7"/>
      <c r="C11" s="16" t="s">
        <v>2</v>
      </c>
      <c r="D11" s="16"/>
      <c r="E11" s="16"/>
      <c r="F11" s="7" t="s">
        <v>1</v>
      </c>
      <c r="G11" s="7" t="s">
        <v>8</v>
      </c>
      <c r="H11" s="7" t="s">
        <v>10</v>
      </c>
      <c r="I11" s="7" t="s">
        <v>11</v>
      </c>
      <c r="J11" s="7" t="s">
        <v>16</v>
      </c>
      <c r="K11" s="7" t="s">
        <v>17</v>
      </c>
      <c r="L11" s="7" t="s">
        <v>18</v>
      </c>
      <c r="M11" s="7" t="s">
        <v>3</v>
      </c>
      <c r="N11" s="17" t="s">
        <v>19</v>
      </c>
      <c r="O11" s="17"/>
      <c r="S11" s="9" t="s">
        <v>26</v>
      </c>
      <c r="T11" s="10"/>
      <c r="U11" s="10"/>
      <c r="V11" s="10"/>
      <c r="W11" s="10"/>
      <c r="X11" s="10"/>
      <c r="Y11" s="10"/>
      <c r="Z11" s="10"/>
      <c r="AA11" s="11"/>
    </row>
    <row r="12" spans="1:27" ht="15" customHeight="1" x14ac:dyDescent="0.25">
      <c r="A12" s="21" t="s">
        <v>5</v>
      </c>
      <c r="B12" s="3" t="s">
        <v>4</v>
      </c>
      <c r="C12" s="4"/>
      <c r="D12" s="4"/>
      <c r="E12" s="4"/>
      <c r="F12" s="8" t="e">
        <f>AVERAGE(C12:E12)</f>
        <v>#DIV/0!</v>
      </c>
      <c r="G12" s="23" t="e">
        <f>F12-F13</f>
        <v>#DIV/0!</v>
      </c>
      <c r="H12" s="23">
        <v>1</v>
      </c>
      <c r="I12" s="23">
        <v>0.39500000000000002</v>
      </c>
      <c r="J12" s="29"/>
      <c r="K12" s="29"/>
      <c r="L12" s="29"/>
      <c r="M12" s="29"/>
      <c r="N12" s="25" t="e">
        <f>G12/(11.3*H12)*I12/(J12/L12*K12*0.9)*M12</f>
        <v>#DIV/0!</v>
      </c>
      <c r="O12" s="26"/>
      <c r="S12" s="9" t="s">
        <v>30</v>
      </c>
      <c r="T12" s="10"/>
      <c r="U12" s="10"/>
      <c r="V12" s="10"/>
      <c r="W12" s="10"/>
      <c r="X12" s="10"/>
      <c r="Y12" s="10"/>
      <c r="Z12" s="10"/>
      <c r="AA12" s="11"/>
    </row>
    <row r="13" spans="1:27" ht="15" customHeight="1" x14ac:dyDescent="0.25">
      <c r="A13" s="22"/>
      <c r="B13" s="3" t="s">
        <v>9</v>
      </c>
      <c r="C13" s="4"/>
      <c r="D13" s="4"/>
      <c r="E13" s="4"/>
      <c r="F13" s="8" t="e">
        <f>AVERAGE(C13:E13)</f>
        <v>#DIV/0!</v>
      </c>
      <c r="G13" s="24"/>
      <c r="H13" s="24"/>
      <c r="I13" s="24"/>
      <c r="J13" s="30"/>
      <c r="K13" s="30"/>
      <c r="L13" s="30"/>
      <c r="M13" s="30"/>
      <c r="N13" s="27"/>
      <c r="O13" s="28"/>
      <c r="S13" s="9" t="s">
        <v>34</v>
      </c>
      <c r="T13" s="10"/>
      <c r="U13" s="10"/>
      <c r="V13" s="10"/>
      <c r="W13" s="10"/>
      <c r="X13" s="10"/>
      <c r="Y13" s="10"/>
      <c r="Z13" s="10"/>
      <c r="AA13" s="11"/>
    </row>
    <row r="14" spans="1:27" ht="16.5" x14ac:dyDescent="0.25">
      <c r="S14" s="9" t="s">
        <v>35</v>
      </c>
      <c r="T14" s="10"/>
      <c r="U14" s="10"/>
      <c r="V14" s="10"/>
      <c r="W14" s="10"/>
      <c r="X14" s="10"/>
      <c r="Y14" s="10"/>
      <c r="Z14" s="10"/>
      <c r="AA14" s="11"/>
    </row>
    <row r="15" spans="1:27" x14ac:dyDescent="0.25">
      <c r="S15" s="9" t="s">
        <v>36</v>
      </c>
      <c r="T15" s="10"/>
      <c r="U15" s="10"/>
      <c r="V15" s="10"/>
      <c r="W15" s="10"/>
      <c r="X15" s="10"/>
      <c r="Y15" s="10"/>
      <c r="Z15" s="10"/>
      <c r="AA15" s="11"/>
    </row>
    <row r="16" spans="1:27" x14ac:dyDescent="0.25">
      <c r="S16" s="9" t="s">
        <v>31</v>
      </c>
      <c r="T16" s="10"/>
      <c r="U16" s="10"/>
      <c r="V16" s="10"/>
      <c r="W16" s="10"/>
      <c r="X16" s="10"/>
      <c r="Y16" s="10"/>
      <c r="Z16" s="10"/>
      <c r="AA16" s="11"/>
    </row>
    <row r="17" spans="19:28" x14ac:dyDescent="0.25">
      <c r="S17" s="9" t="s">
        <v>32</v>
      </c>
      <c r="T17" s="10"/>
      <c r="U17" s="10"/>
      <c r="V17" s="10"/>
      <c r="W17" s="10"/>
      <c r="X17" s="10"/>
      <c r="Y17" s="10"/>
      <c r="Z17" s="10"/>
      <c r="AA17" s="11"/>
      <c r="AB17" s="5"/>
    </row>
    <row r="18" spans="19:28" x14ac:dyDescent="0.25">
      <c r="S18" s="9" t="s">
        <v>33</v>
      </c>
      <c r="T18" s="10"/>
      <c r="U18" s="10"/>
      <c r="V18" s="10"/>
      <c r="W18" s="10"/>
      <c r="X18" s="10"/>
      <c r="Y18" s="10"/>
      <c r="Z18" s="10"/>
      <c r="AA18" s="11"/>
      <c r="AB18" s="5"/>
    </row>
    <row r="19" spans="19:28" x14ac:dyDescent="0.25">
      <c r="S19" s="9" t="s">
        <v>37</v>
      </c>
      <c r="T19" s="10"/>
      <c r="U19" s="10"/>
      <c r="V19" s="10"/>
      <c r="W19" s="10"/>
      <c r="X19" s="10"/>
      <c r="Y19" s="10"/>
      <c r="Z19" s="10"/>
      <c r="AA19" s="11"/>
    </row>
    <row r="20" spans="19:28" x14ac:dyDescent="0.25">
      <c r="S20" s="9" t="s">
        <v>38</v>
      </c>
      <c r="T20" s="10"/>
      <c r="U20" s="10"/>
      <c r="V20" s="10"/>
      <c r="W20" s="10"/>
      <c r="X20" s="10"/>
      <c r="Y20" s="10"/>
      <c r="Z20" s="10"/>
      <c r="AA20" s="11"/>
    </row>
    <row r="21" spans="19:28" x14ac:dyDescent="0.25">
      <c r="S21" s="9" t="s">
        <v>27</v>
      </c>
      <c r="T21" s="10"/>
      <c r="U21" s="10"/>
      <c r="V21" s="10"/>
      <c r="W21" s="10"/>
      <c r="X21" s="10"/>
      <c r="Y21" s="10"/>
      <c r="Z21" s="10"/>
      <c r="AA21" s="11"/>
    </row>
  </sheetData>
  <mergeCells count="43">
    <mergeCell ref="S18:AA18"/>
    <mergeCell ref="S19:AA19"/>
    <mergeCell ref="S20:AA20"/>
    <mergeCell ref="S21:AA21"/>
    <mergeCell ref="S13:AA13"/>
    <mergeCell ref="S14:AA14"/>
    <mergeCell ref="S15:AA15"/>
    <mergeCell ref="S16:AA16"/>
    <mergeCell ref="S17:AA17"/>
    <mergeCell ref="C11:E11"/>
    <mergeCell ref="N11:O11"/>
    <mergeCell ref="A12:A13"/>
    <mergeCell ref="G12:G13"/>
    <mergeCell ref="H12:H13"/>
    <mergeCell ref="I12:I13"/>
    <mergeCell ref="J12:J13"/>
    <mergeCell ref="K12:K13"/>
    <mergeCell ref="L12:L13"/>
    <mergeCell ref="M12:M13"/>
    <mergeCell ref="N12:O13"/>
    <mergeCell ref="S2:AA2"/>
    <mergeCell ref="S3:AA3"/>
    <mergeCell ref="S5:AA5"/>
    <mergeCell ref="S4:AA4"/>
    <mergeCell ref="C6:E6"/>
    <mergeCell ref="N6:O6"/>
    <mergeCell ref="G7:G8"/>
    <mergeCell ref="H7:H8"/>
    <mergeCell ref="M7:M8"/>
    <mergeCell ref="I7:I8"/>
    <mergeCell ref="J7:J8"/>
    <mergeCell ref="K7:K8"/>
    <mergeCell ref="A1:M3"/>
    <mergeCell ref="A7:A8"/>
    <mergeCell ref="L7:L8"/>
    <mergeCell ref="N7:O8"/>
    <mergeCell ref="S9:AA9"/>
    <mergeCell ref="S6:AA6"/>
    <mergeCell ref="S7:AA7"/>
    <mergeCell ref="S8:AA8"/>
    <mergeCell ref="S10:AA10"/>
    <mergeCell ref="S11:AA11"/>
    <mergeCell ref="S12:AA12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2024-02-20T06:02:48Z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