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K36" i="1"/>
  <c r="J36" i="1"/>
  <c r="I36" i="1"/>
  <c r="E36" i="1"/>
  <c r="G8" i="1"/>
  <c r="G15" i="1"/>
  <c r="G14" i="1"/>
  <c r="G13" i="1"/>
  <c r="G12" i="1"/>
  <c r="G11" i="1"/>
  <c r="G10" i="1"/>
  <c r="G9" i="1"/>
  <c r="D15" i="1" l="1"/>
  <c r="H15" i="1" s="1"/>
  <c r="D14" i="1"/>
  <c r="H14" i="1" s="1"/>
  <c r="D13" i="1"/>
  <c r="H13" i="1" s="1"/>
  <c r="D12" i="1"/>
  <c r="H12" i="1" s="1"/>
  <c r="D11" i="1"/>
  <c r="H11" i="1" s="1"/>
  <c r="D10" i="1"/>
  <c r="H10" i="1" s="1"/>
  <c r="D9" i="1"/>
  <c r="H9" i="1" s="1"/>
  <c r="D8" i="1"/>
  <c r="H8" i="1" s="1"/>
  <c r="I8" i="1" s="1"/>
  <c r="I9" i="1" l="1"/>
  <c r="I13" i="1"/>
  <c r="C18" i="1"/>
  <c r="E18" i="1"/>
  <c r="I10" i="1"/>
  <c r="I12" i="1"/>
  <c r="I14" i="1"/>
  <c r="I15" i="1"/>
  <c r="I11" i="1"/>
</calcChain>
</file>

<file path=xl/sharedStrings.xml><?xml version="1.0" encoding="utf-8"?>
<sst xmlns="http://schemas.openxmlformats.org/spreadsheetml/2006/main" count="32" uniqueCount="27">
  <si>
    <t>Calculation</t>
  </si>
  <si>
    <t>标曲数据处理</t>
  </si>
  <si>
    <t>a:</t>
  </si>
  <si>
    <t>b:</t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</si>
  <si>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</si>
  <si>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</si>
  <si>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</si>
  <si>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t>E-BC-K188-M</t>
    <phoneticPr fontId="5" type="noConversion"/>
  </si>
  <si>
    <r>
      <t xml:space="preserve">A1 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</si>
  <si>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 xml:space="preserve">A2 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</si>
  <si>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标准品浓度</t>
    </r>
    <r>
      <rPr>
        <sz val="11"/>
        <color theme="1"/>
        <rFont val="Times New Roman"/>
        <family val="1"/>
      </rPr>
      <t xml:space="preserve">  (mmol/L)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</si>
  <si>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A1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</si>
  <si>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A2</t>
    </r>
    <r>
      <rPr>
        <sz val="11"/>
        <color theme="1"/>
        <rFont val="宋体"/>
        <family val="3"/>
        <charset val="134"/>
      </rPr>
      <t>值</t>
    </r>
    <phoneticPr fontId="5" type="noConversion"/>
  </si>
  <si>
    <t>ΔA</t>
    <phoneticPr fontId="5" type="noConversion"/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</si>
  <si>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</si>
  <si>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ΔA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  <phoneticPr fontId="5" type="noConversion"/>
  </si>
  <si>
    <t>液体样本</t>
    <phoneticPr fontId="5" type="noConversion"/>
  </si>
  <si>
    <t>ΔA515</t>
    <phoneticPr fontId="5" type="noConversion"/>
  </si>
  <si>
    <t>f</t>
    <phoneticPr fontId="5" type="noConversion"/>
  </si>
  <si>
    <r>
      <t>Cr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</t>
    </r>
    <phoneticPr fontId="5" type="noConversion"/>
  </si>
  <si>
    <t>血清(浆)、尿液中肌酐含量计算公式：</t>
    <phoneticPr fontId="5" type="noConversion"/>
  </si>
  <si>
    <r>
      <t>Cr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(ΔA515 - b) ÷ a × 1000* × f</t>
    </r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</si>
  <si>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</si>
  <si>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ΔA–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ΔA(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ΔA)</t>
    </r>
    <phoneticPr fontId="5" type="noConversion"/>
  </si>
  <si>
    <r>
      <t>ΔA515</t>
    </r>
    <r>
      <rPr>
        <sz val="11"/>
        <color theme="1"/>
        <rFont val="宋体"/>
        <family val="3"/>
        <charset val="134"/>
      </rPr>
      <t>：样本</t>
    </r>
    <r>
      <rPr>
        <sz val="11"/>
        <color theme="1"/>
        <rFont val="Times New Roman"/>
        <family val="1"/>
      </rPr>
      <t>ΔA–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ΔA</t>
    </r>
    <phoneticPr fontId="5" type="noConversion"/>
  </si>
  <si>
    <r>
      <t>*</t>
    </r>
    <r>
      <rPr>
        <sz val="11"/>
        <color theme="1"/>
        <rFont val="宋体"/>
        <family val="3"/>
        <charset val="134"/>
      </rPr>
      <t>：标曲中浓度单位为</t>
    </r>
    <r>
      <rPr>
        <sz val="11"/>
        <color theme="1"/>
        <rFont val="Times New Roman"/>
        <family val="1"/>
      </rPr>
      <t>mmol/L</t>
    </r>
    <r>
      <rPr>
        <sz val="11"/>
        <color theme="1"/>
        <rFont val="宋体"/>
        <family val="3"/>
        <charset val="134"/>
      </rPr>
      <t>，将单位换算成</t>
    </r>
    <r>
      <rPr>
        <sz val="11"/>
        <color theme="1"/>
        <rFont val="Times New Roman"/>
        <family val="1"/>
      </rPr>
      <t>μmol/L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</si>
  <si>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：待测样本加入检测体系前的稀释倍数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</si>
</sst>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/>
    <xf numFmtId="0" fontId="1" fillId="0" borderId="2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1" fillId="6" borderId="2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Sheet1!$I$6</c:f>
              <c:strCache>
                <c:ptCount val="1"/>
                <c:pt idx="0">
                  <c:v>绝对ΔA值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983885735213331E-4"/>
                  <c:y val="-0.727867753372933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Sheet1!$A$7:$A$15</c:f>
              <c:numCache>
                <c:formatCode>General</c:formatCode>
                <c:ptCount val="9"/>
                <c:pt idx="1">
                  <c:v>0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</c:numCache>
            </c:numRef>
          </c:xVal>
          <c:yVal>
            <c:numRef>
              <c:f>Sheet1!$I$7:$I$15</c:f>
              <c:numCache>
                <c:formatCode>General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331088"/>
        <c:axId val="634662256"/>
      </c:scatterChart>
      <c:valAx>
        <c:axId val="69633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34662256"/>
        <c:crosses val="autoZero"/>
        <c:crossBetween val="midCat"/>
      </c:valAx>
      <c:valAx>
        <c:axId val="63466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9633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18</xdr:row>
      <xdr:rowOff>47625</xdr:rowOff>
    </xdr:from>
    <xdr:to>
      <xdr:col>8</xdr:col>
      <xdr:colOff>609599</xdr:colOff>
      <xdr:row>32</xdr:row>
      <xdr:rowOff>95250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L1" workbookViewId="0">
      <selection activeCell="Q21" sqref="Q21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9" width="9" style="1"/>
    <col min="10" max="11" width="9.5" style="1" customWidth="1"/>
    <col min="12" max="12" width="9" style="1"/>
    <col min="13" max="13" width="13" style="1" customWidth="1"/>
    <col min="14" max="20" width="10.625" style="1" customWidth="1"/>
    <col min="21" max="21" width="11.625" style="1" customWidth="1"/>
    <col min="22" max="16384" width="9" style="1"/>
  </cols>
  <sheetData>
    <row r="1" spans="1:21" ht="15.75" x14ac:dyDescent="0.25">
      <c r="A1" s="19" t="s">
        <v>7</v>
      </c>
      <c r="B1" s="19"/>
      <c r="C1" s="19"/>
      <c r="D1" s="19"/>
      <c r="E1" s="19"/>
      <c r="F1" s="19"/>
      <c r="G1" s="19"/>
      <c r="H1" s="14"/>
      <c r="I1" s="15"/>
      <c r="J1" s="13"/>
      <c r="K1" s="2"/>
      <c r="L1" s="2"/>
    </row>
    <row r="2" spans="1:21" ht="15.75" x14ac:dyDescent="0.25">
      <c r="A2" s="19"/>
      <c r="B2" s="19"/>
      <c r="C2" s="19"/>
      <c r="D2" s="19"/>
      <c r="E2" s="19"/>
      <c r="F2" s="19"/>
      <c r="G2" s="19"/>
      <c r="H2" s="14"/>
      <c r="I2" s="15"/>
      <c r="J2" s="13"/>
      <c r="K2" s="2"/>
      <c r="L2" s="2"/>
      <c r="N2" s="24" t="s">
        <v>0</v>
      </c>
      <c r="O2" s="25"/>
      <c r="P2" s="25"/>
      <c r="Q2" s="25"/>
      <c r="R2" s="25"/>
      <c r="S2" s="25"/>
      <c r="T2" s="25"/>
      <c r="U2" s="25"/>
    </row>
    <row r="3" spans="1:21" ht="15.75" x14ac:dyDescent="0.25">
      <c r="A3" s="19"/>
      <c r="B3" s="19"/>
      <c r="C3" s="19"/>
      <c r="D3" s="19"/>
      <c r="E3" s="19"/>
      <c r="F3" s="19"/>
      <c r="G3" s="19"/>
      <c r="H3" s="14"/>
      <c r="I3" s="15"/>
      <c r="J3" s="13"/>
      <c r="K3" s="2"/>
      <c r="L3" s="2"/>
      <c r="N3" s="26" t="s">
        <v>20</v>
      </c>
      <c r="O3" s="27"/>
      <c r="P3" s="27"/>
      <c r="Q3" s="27"/>
      <c r="R3" s="27"/>
      <c r="S3" s="27"/>
      <c r="T3" s="27"/>
      <c r="U3" s="27"/>
    </row>
    <row r="4" spans="1:21" x14ac:dyDescent="0.25">
      <c r="N4" s="16" t="s">
        <v>21</v>
      </c>
      <c r="O4" s="17"/>
      <c r="P4" s="17"/>
      <c r="Q4" s="17"/>
      <c r="R4" s="17"/>
      <c r="S4" s="17"/>
      <c r="T4" s="17"/>
      <c r="U4" s="18"/>
    </row>
    <row r="5" spans="1:21" ht="15" customHeight="1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N5" s="20" t="s">
        <v>22</v>
      </c>
      <c r="O5" s="21"/>
      <c r="P5" s="21"/>
      <c r="Q5" s="21"/>
      <c r="R5" s="21"/>
      <c r="S5" s="21"/>
      <c r="T5" s="21"/>
      <c r="U5" s="22"/>
    </row>
    <row r="6" spans="1:21" ht="14.25" customHeight="1" x14ac:dyDescent="0.25">
      <c r="A6" s="29" t="s">
        <v>10</v>
      </c>
      <c r="B6" s="29" t="s">
        <v>8</v>
      </c>
      <c r="C6" s="29"/>
      <c r="D6" s="29" t="s">
        <v>11</v>
      </c>
      <c r="E6" s="29" t="s">
        <v>9</v>
      </c>
      <c r="F6" s="29"/>
      <c r="G6" s="29" t="s">
        <v>12</v>
      </c>
      <c r="H6" s="29" t="s">
        <v>13</v>
      </c>
      <c r="I6" s="29" t="s">
        <v>14</v>
      </c>
      <c r="N6" s="20" t="s">
        <v>23</v>
      </c>
      <c r="O6" s="21"/>
      <c r="P6" s="21"/>
      <c r="Q6" s="21"/>
      <c r="R6" s="21"/>
      <c r="S6" s="21"/>
      <c r="T6" s="21"/>
      <c r="U6" s="22"/>
    </row>
    <row r="7" spans="1:21" ht="1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N7" s="20" t="s">
        <v>4</v>
      </c>
      <c r="O7" s="21"/>
      <c r="P7" s="21"/>
      <c r="Q7" s="21"/>
      <c r="R7" s="21"/>
      <c r="S7" s="21"/>
      <c r="T7" s="21"/>
      <c r="U7" s="22"/>
    </row>
    <row r="8" spans="1:21" ht="15" customHeight="1" x14ac:dyDescent="0.25">
      <c r="A8" s="3">
        <v>0</v>
      </c>
      <c r="B8" s="3"/>
      <c r="C8" s="3"/>
      <c r="D8" s="4" t="e">
        <f>AVERAGE(B8:C8)</f>
        <v>#DIV/0!</v>
      </c>
      <c r="E8" s="3"/>
      <c r="F8" s="3"/>
      <c r="G8" s="4" t="e">
        <f>AVERAGE(E8:F8)</f>
        <v>#DIV/0!</v>
      </c>
      <c r="H8" s="30" t="e">
        <f>G8-D8</f>
        <v>#DIV/0!</v>
      </c>
      <c r="I8" s="31" t="e">
        <f>H8-$H$8</f>
        <v>#DIV/0!</v>
      </c>
      <c r="N8" s="20" t="s">
        <v>5</v>
      </c>
      <c r="O8" s="21"/>
      <c r="P8" s="21"/>
      <c r="Q8" s="21"/>
      <c r="R8" s="21"/>
      <c r="S8" s="21"/>
      <c r="T8" s="21"/>
      <c r="U8" s="22"/>
    </row>
    <row r="9" spans="1:21" ht="15" customHeight="1" x14ac:dyDescent="0.25">
      <c r="A9" s="3">
        <v>0.1</v>
      </c>
      <c r="B9" s="3"/>
      <c r="C9" s="3"/>
      <c r="D9" s="4" t="e">
        <f t="shared" ref="D9:D15" si="0">AVERAGE(B9:C9)</f>
        <v>#DIV/0!</v>
      </c>
      <c r="E9" s="3"/>
      <c r="F9" s="3"/>
      <c r="G9" s="4" t="e">
        <f t="shared" ref="G9:G15" si="1">AVERAGE(E9:F9)</f>
        <v>#DIV/0!</v>
      </c>
      <c r="H9" s="30" t="e">
        <f t="shared" ref="H9:H15" si="2">G9-D9</f>
        <v>#DIV/0!</v>
      </c>
      <c r="I9" s="31" t="e">
        <f t="shared" ref="I9:I15" si="3">H9-$H$8</f>
        <v>#DIV/0!</v>
      </c>
      <c r="N9" s="20" t="s">
        <v>6</v>
      </c>
      <c r="O9" s="21"/>
      <c r="P9" s="21"/>
      <c r="Q9" s="21"/>
      <c r="R9" s="21"/>
      <c r="S9" s="21"/>
      <c r="T9" s="21"/>
      <c r="U9" s="22"/>
    </row>
    <row r="10" spans="1:21" ht="15" customHeight="1" x14ac:dyDescent="0.25">
      <c r="A10" s="3">
        <v>0.15</v>
      </c>
      <c r="B10" s="3"/>
      <c r="C10" s="3"/>
      <c r="D10" s="4" t="e">
        <f t="shared" si="0"/>
        <v>#DIV/0!</v>
      </c>
      <c r="E10" s="3"/>
      <c r="F10" s="3"/>
      <c r="G10" s="4" t="e">
        <f t="shared" si="1"/>
        <v>#DIV/0!</v>
      </c>
      <c r="H10" s="30" t="e">
        <f t="shared" si="2"/>
        <v>#DIV/0!</v>
      </c>
      <c r="I10" s="31" t="e">
        <f t="shared" si="3"/>
        <v>#DIV/0!</v>
      </c>
      <c r="N10" s="20" t="s">
        <v>24</v>
      </c>
      <c r="O10" s="21"/>
      <c r="P10" s="21"/>
      <c r="Q10" s="21"/>
      <c r="R10" s="21"/>
      <c r="S10" s="21"/>
      <c r="T10" s="21"/>
      <c r="U10" s="22"/>
    </row>
    <row r="11" spans="1:21" ht="15" customHeight="1" x14ac:dyDescent="0.25">
      <c r="A11" s="3">
        <v>0.2</v>
      </c>
      <c r="B11" s="3"/>
      <c r="C11" s="3"/>
      <c r="D11" s="4" t="e">
        <f t="shared" si="0"/>
        <v>#DIV/0!</v>
      </c>
      <c r="E11" s="3"/>
      <c r="F11" s="3"/>
      <c r="G11" s="4" t="e">
        <f t="shared" si="1"/>
        <v>#DIV/0!</v>
      </c>
      <c r="H11" s="30" t="e">
        <f t="shared" si="2"/>
        <v>#DIV/0!</v>
      </c>
      <c r="I11" s="31" t="e">
        <f t="shared" si="3"/>
        <v>#DIV/0!</v>
      </c>
      <c r="N11" s="20" t="s">
        <v>25</v>
      </c>
      <c r="O11" s="21"/>
      <c r="P11" s="21"/>
      <c r="Q11" s="21"/>
      <c r="R11" s="21"/>
      <c r="S11" s="21"/>
      <c r="T11" s="21"/>
      <c r="U11" s="22"/>
    </row>
    <row r="12" spans="1:21" ht="15" customHeight="1" x14ac:dyDescent="0.25">
      <c r="A12" s="3">
        <v>0.25</v>
      </c>
      <c r="B12" s="3"/>
      <c r="C12" s="3"/>
      <c r="D12" s="4" t="e">
        <f t="shared" si="0"/>
        <v>#DIV/0!</v>
      </c>
      <c r="E12" s="3"/>
      <c r="F12" s="3"/>
      <c r="G12" s="4" t="e">
        <f t="shared" si="1"/>
        <v>#DIV/0!</v>
      </c>
      <c r="H12" s="30" t="e">
        <f t="shared" si="2"/>
        <v>#DIV/0!</v>
      </c>
      <c r="I12" s="31" t="e">
        <f t="shared" si="3"/>
        <v>#DIV/0!</v>
      </c>
      <c r="N12" s="20" t="s">
        <v>26</v>
      </c>
      <c r="O12" s="21"/>
      <c r="P12" s="21"/>
      <c r="Q12" s="21"/>
      <c r="R12" s="21"/>
      <c r="S12" s="21"/>
      <c r="T12" s="21"/>
      <c r="U12" s="22"/>
    </row>
    <row r="13" spans="1:21" ht="15" customHeight="1" x14ac:dyDescent="0.25">
      <c r="A13" s="3">
        <v>0.3</v>
      </c>
      <c r="B13" s="3"/>
      <c r="C13" s="3"/>
      <c r="D13" s="4" t="e">
        <f t="shared" si="0"/>
        <v>#DIV/0!</v>
      </c>
      <c r="E13" s="3"/>
      <c r="F13" s="3"/>
      <c r="G13" s="4" t="e">
        <f t="shared" si="1"/>
        <v>#DIV/0!</v>
      </c>
      <c r="H13" s="30" t="e">
        <f t="shared" si="2"/>
        <v>#DIV/0!</v>
      </c>
      <c r="I13" s="31" t="e">
        <f t="shared" si="3"/>
        <v>#DIV/0!</v>
      </c>
    </row>
    <row r="14" spans="1:21" ht="15" customHeight="1" x14ac:dyDescent="0.25">
      <c r="A14" s="3">
        <v>0.35</v>
      </c>
      <c r="B14" s="3"/>
      <c r="C14" s="3"/>
      <c r="D14" s="4" t="e">
        <f t="shared" si="0"/>
        <v>#DIV/0!</v>
      </c>
      <c r="E14" s="3"/>
      <c r="F14" s="3"/>
      <c r="G14" s="4" t="e">
        <f t="shared" si="1"/>
        <v>#DIV/0!</v>
      </c>
      <c r="H14" s="30" t="e">
        <f t="shared" si="2"/>
        <v>#DIV/0!</v>
      </c>
      <c r="I14" s="31" t="e">
        <f t="shared" si="3"/>
        <v>#DIV/0!</v>
      </c>
    </row>
    <row r="15" spans="1:21" ht="15" customHeight="1" x14ac:dyDescent="0.25">
      <c r="A15" s="3">
        <v>0.4</v>
      </c>
      <c r="B15" s="3"/>
      <c r="C15" s="3"/>
      <c r="D15" s="4" t="e">
        <f t="shared" si="0"/>
        <v>#DIV/0!</v>
      </c>
      <c r="E15" s="3"/>
      <c r="F15" s="3"/>
      <c r="G15" s="4" t="e">
        <f t="shared" si="1"/>
        <v>#DIV/0!</v>
      </c>
      <c r="H15" s="30" t="e">
        <f t="shared" si="2"/>
        <v>#DIV/0!</v>
      </c>
      <c r="I15" s="31" t="e">
        <f t="shared" si="3"/>
        <v>#DIV/0!</v>
      </c>
    </row>
    <row r="16" spans="1:21" ht="15" customHeight="1" x14ac:dyDescent="0.25">
      <c r="A16" s="32" t="s">
        <v>15</v>
      </c>
      <c r="B16" s="32"/>
      <c r="C16" s="32"/>
      <c r="D16" s="32"/>
      <c r="E16" s="32"/>
      <c r="F16" s="32"/>
      <c r="G16" s="32"/>
      <c r="H16" s="32"/>
      <c r="I16" s="32"/>
    </row>
    <row r="17" spans="1:22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8" spans="1:22" x14ac:dyDescent="0.25">
      <c r="A18" s="5"/>
      <c r="B18" s="6" t="s">
        <v>2</v>
      </c>
      <c r="C18" s="7" t="e">
        <f>SLOPE(I8:I15,A8:A15)</f>
        <v>#DIV/0!</v>
      </c>
      <c r="D18" s="8" t="s">
        <v>3</v>
      </c>
      <c r="E18" s="9" t="e">
        <f>INTERCEPT(I8:I15,A8:A15)</f>
        <v>#DIV/0!</v>
      </c>
      <c r="V18" s="12"/>
    </row>
    <row r="19" spans="1:22" x14ac:dyDescent="0.25">
      <c r="V19" s="12"/>
    </row>
    <row r="34" spans="1:13" x14ac:dyDescent="0.25">
      <c r="D34" s="11"/>
      <c r="E34" s="11"/>
      <c r="F34" s="11"/>
      <c r="G34" s="11"/>
      <c r="H34" s="11"/>
      <c r="I34" s="11"/>
    </row>
    <row r="35" spans="1:13" x14ac:dyDescent="0.25">
      <c r="A35" s="34"/>
      <c r="B35" s="35" t="s">
        <v>8</v>
      </c>
      <c r="C35" s="35"/>
      <c r="D35" s="35"/>
      <c r="E35" s="34" t="s">
        <v>11</v>
      </c>
      <c r="F35" s="35" t="s">
        <v>9</v>
      </c>
      <c r="G35" s="35"/>
      <c r="H35" s="35"/>
      <c r="I35" s="34" t="s">
        <v>12</v>
      </c>
      <c r="J35" s="34" t="s">
        <v>13</v>
      </c>
      <c r="K35" s="34" t="s">
        <v>17</v>
      </c>
      <c r="L35" s="34" t="s">
        <v>18</v>
      </c>
      <c r="M35" s="34" t="s">
        <v>19</v>
      </c>
    </row>
    <row r="36" spans="1:13" x14ac:dyDescent="0.25">
      <c r="A36" s="36" t="s">
        <v>16</v>
      </c>
      <c r="B36" s="33"/>
      <c r="C36" s="33"/>
      <c r="D36" s="33"/>
      <c r="E36" s="10" t="e">
        <f>AVERAGE(B36:D36)</f>
        <v>#DIV/0!</v>
      </c>
      <c r="F36" s="33"/>
      <c r="G36" s="33"/>
      <c r="H36" s="33"/>
      <c r="I36" s="10" t="e">
        <f>AVERAGE(F36:H36)</f>
        <v>#DIV/0!</v>
      </c>
      <c r="J36" s="10" t="e">
        <f>I36-E36</f>
        <v>#DIV/0!</v>
      </c>
      <c r="K36" s="10" t="e">
        <f>J36-$H$8</f>
        <v>#DIV/0!</v>
      </c>
      <c r="L36" s="37"/>
      <c r="M36" s="31" t="e">
        <f>(K36-$E$18)/$C$18*1000*L36</f>
        <v>#DIV/0!</v>
      </c>
    </row>
    <row r="37" spans="1:13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3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23">
    <mergeCell ref="B35:D35"/>
    <mergeCell ref="F35:H35"/>
    <mergeCell ref="A5:I5"/>
    <mergeCell ref="A16:I17"/>
    <mergeCell ref="E6:F7"/>
    <mergeCell ref="G6:G7"/>
    <mergeCell ref="H6:H7"/>
    <mergeCell ref="I6:I7"/>
    <mergeCell ref="N2:U2"/>
    <mergeCell ref="N3:U3"/>
    <mergeCell ref="N4:U4"/>
    <mergeCell ref="N5:U5"/>
    <mergeCell ref="A1:G3"/>
    <mergeCell ref="N11:U11"/>
    <mergeCell ref="N6:U6"/>
    <mergeCell ref="N7:U7"/>
    <mergeCell ref="N8:U8"/>
    <mergeCell ref="N9:U9"/>
    <mergeCell ref="N10:U10"/>
    <mergeCell ref="B6:C7"/>
    <mergeCell ref="A6:A7"/>
    <mergeCell ref="D6:D7"/>
    <mergeCell ref="N12:U12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2024-03-28T03:37:32Z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