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<sst xmlns="http://schemas.openxmlformats.org/spreadsheetml/2006/main" count="49" uniqueCount="36">
  <si>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E-BC-K234-M</t>
  </si>
  <si>
    <t>Calculation</t>
  </si>
  <si>
    <r>
      <rPr>
        <b/>
        <sz val="11"/>
        <color theme="1"/>
        <rFont val="宋体"/>
        <charset val="134"/>
      </rPr>
      <t>正常血清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浆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宋体"/>
        <charset val="134"/>
      </rPr>
      <t>样本，</t>
    </r>
    <r>
      <rPr>
        <b/>
        <sz val="11"/>
        <color theme="1"/>
        <rFont val="Times New Roman"/>
        <charset val="134"/>
      </rPr>
      <t>Glu</t>
    </r>
    <r>
      <rPr>
        <b/>
        <sz val="11"/>
        <color theme="1"/>
        <rFont val="宋体"/>
        <charset val="134"/>
      </rPr>
      <t>浓度计算公式：</t>
    </r>
  </si>
  <si>
    <r>
      <rPr>
        <sz val="11"/>
        <color theme="1"/>
        <rFont val="Times New Roman"/>
        <charset val="134"/>
      </rPr>
      <t>Glu</t>
    </r>
    <r>
      <rPr>
        <sz val="11"/>
        <color theme="1"/>
        <rFont val="宋体"/>
        <charset val="134"/>
      </rPr>
      <t>含量（</t>
    </r>
    <r>
      <rPr>
        <sz val="11"/>
        <color theme="1"/>
        <rFont val="Times New Roman"/>
        <charset val="134"/>
      </rPr>
      <t>mmol/L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= (ΔA505 - b) ÷ a × f</t>
    </r>
  </si>
  <si>
    <r>
      <rPr>
        <sz val="11"/>
        <color theme="1"/>
        <rFont val="宋体"/>
        <charset val="134"/>
      </rPr>
      <t>标曲数据处理</t>
    </r>
  </si>
  <si>
    <r>
      <rPr>
        <b/>
        <sz val="11"/>
        <color theme="1"/>
        <rFont val="宋体"/>
        <charset val="134"/>
      </rPr>
      <t>全血及溶血样本，设置对照时</t>
    </r>
    <r>
      <rPr>
        <b/>
        <sz val="11"/>
        <color theme="1"/>
        <rFont val="Times New Roman"/>
        <charset val="134"/>
      </rPr>
      <t>Glu</t>
    </r>
    <r>
      <rPr>
        <b/>
        <sz val="11"/>
        <color theme="1"/>
        <rFont val="宋体"/>
        <charset val="134"/>
      </rPr>
      <t>浓度计算公式：</t>
    </r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</si>
  <si>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 (mmol/L)</t>
    </r>
  </si>
  <si>
    <r>
      <rPr>
        <sz val="11"/>
        <color theme="1"/>
        <rFont val="Times New Roman"/>
        <charset val="134"/>
      </rPr>
      <t xml:space="preserve">OD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</si>
  <si>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</si>
  <si>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</si>
  <si>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Times New Roman"/>
        <charset val="134"/>
      </rPr>
      <t>Glu</t>
    </r>
    <r>
      <rPr>
        <sz val="11"/>
        <color theme="1"/>
        <rFont val="宋体"/>
        <charset val="134"/>
      </rPr>
      <t>含量（</t>
    </r>
    <r>
      <rPr>
        <sz val="11"/>
        <color theme="1"/>
        <rFont val="Times New Roman"/>
        <charset val="134"/>
      </rPr>
      <t>mmol/L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= (ΔA’ - b) ÷ a × f</t>
    </r>
  </si>
  <si>
    <r>
      <t>组织样本，</t>
    </r>
    <r>
      <rPr>
        <b/>
        <sz val="11"/>
        <color theme="1"/>
        <rFont val="Times New Roman"/>
        <charset val="134"/>
      </rPr>
      <t xml:space="preserve">Glu </t>
    </r>
    <r>
      <rPr>
        <b/>
        <sz val="11"/>
        <color theme="1"/>
        <rFont val="宋体"/>
        <charset val="134"/>
      </rPr>
      <t>浓度计算公式：</t>
    </r>
  </si>
  <si>
    <r>
      <t xml:space="preserve">Glu </t>
    </r>
    <r>
      <rPr>
        <sz val="11"/>
        <color theme="1"/>
        <rFont val="宋体"/>
        <charset val="134"/>
      </rPr>
      <t>含量（</t>
    </r>
    <r>
      <rPr>
        <sz val="11"/>
        <color theme="1"/>
        <rFont val="Times New Roman"/>
        <charset val="134"/>
      </rPr>
      <t>mmol/gprot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= (ΔA505 - b) ÷ a × f ÷ Cpr</t>
    </r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</si>
  <si>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</si>
  <si>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：标准品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</si>
  <si>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：标准品的浓度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</si>
  <si>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：标曲的斜率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</si>
  <si>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：标曲的截距</t>
    </r>
  </si>
  <si>
    <r>
      <rPr>
        <sz val="11"/>
        <color theme="1"/>
        <rFont val="Times New Roman"/>
        <charset val="134"/>
      </rPr>
      <t>ΔA505</t>
    </r>
    <r>
      <rPr>
        <sz val="11"/>
        <color theme="1"/>
        <rFont val="宋体"/>
        <charset val="134"/>
      </rPr>
      <t>：样本测定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</si>
  <si>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Times New Roman"/>
        <charset val="134"/>
      </rPr>
      <t>ΔA’</t>
    </r>
    <r>
      <rPr>
        <sz val="11"/>
        <color theme="1"/>
        <rFont val="宋体"/>
        <charset val="134"/>
      </rPr>
      <t>：样本测定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样本对照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</si>
  <si>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</si>
  <si>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：样本加入检测体系前的稀释倍数</t>
    </r>
  </si>
  <si>
    <r>
      <t>Cpr</t>
    </r>
    <r>
      <rPr>
        <sz val="11"/>
        <color theme="1"/>
        <rFont val="宋体"/>
        <charset val="134"/>
      </rPr>
      <t>：样本的蛋白浓度（</t>
    </r>
    <r>
      <rPr>
        <sz val="11"/>
        <color theme="1"/>
        <rFont val="Times New Roman"/>
        <charset val="134"/>
      </rPr>
      <t>gprot/L</t>
    </r>
    <r>
      <rPr>
        <sz val="11"/>
        <color theme="1"/>
        <rFont val="宋体"/>
        <charset val="134"/>
      </rPr>
      <t>）</t>
    </r>
  </si>
  <si>
    <t>a:</t>
  </si>
  <si>
    <t>b:</t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</si>
  <si>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</si>
  <si>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t>ΔA505</t>
  </si>
  <si>
    <t>f</t>
  </si>
  <si>
    <r>
      <rPr>
        <sz val="11"/>
        <color theme="1"/>
        <rFont val="Times New Roman"/>
        <charset val="134"/>
      </rPr>
      <t>Glu</t>
    </r>
    <r>
      <rPr>
        <sz val="11"/>
        <color theme="1"/>
        <rFont val="宋体"/>
        <charset val="134"/>
      </rPr>
      <t>含量（</t>
    </r>
    <r>
      <rPr>
        <sz val="11"/>
        <color theme="1"/>
        <rFont val="Times New Roman"/>
        <charset val="134"/>
      </rPr>
      <t>mmol/L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</si>
  <si>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血清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浆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样本</t>
    </r>
  </si>
  <si>
    <r>
      <rPr>
        <sz val="11"/>
        <color theme="1"/>
        <rFont val="宋体"/>
        <charset val="134"/>
      </rPr>
      <t>测定</t>
    </r>
  </si>
  <si>
    <t>全血及溶血样本，设置对照</t>
  </si>
  <si>
    <t>全血、溶血</t>
  </si>
  <si>
    <r>
      <rPr>
        <sz val="11"/>
        <color theme="1"/>
        <rFont val="宋体"/>
        <charset val="134"/>
      </rPr>
      <t>对照</t>
    </r>
  </si>
  <si>
    <t>Cpr</t>
  </si>
  <si>
    <t>组织样本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</si>
</sst>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8" fillId="9" borderId="15" applyNumberFormat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124840"/>
        <c:axId val="1017123272"/>
      </c:scatterChart>
      <c:valAx>
        <c:axId val="1017124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17123272"/>
        <c:crosses val="autoZero"/>
        <c:crossBetween val="midCat"/>
      </c:valAx>
      <c:valAx>
        <c:axId val="101712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17124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cf1e11c-683a-40a5-8322-b33b1d363a9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>
      <xdr:nvGraphicFramePr>
        <xdr:cNvPr id="2" name="图表 1"/>
        <xdr:cNvGraphicFramePr/>
      </xdr:nvGraphicFramePr>
      <xdr:xfrm>
        <a:off x="3990975" y="833120"/>
        <a:ext cx="6029325" cy="2881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tabSelected="1" workbookViewId="0">
      <selection activeCell="J34" sqref="J34:K34"/>
    </sheetView>
  </sheetViews>
  <sheetFormatPr defaultColWidth="9" defaultRowHeight="1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ht="15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5.75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2" t="s">
        <v>1</v>
      </c>
      <c r="P2" s="33"/>
      <c r="Q2" s="33"/>
      <c r="R2" s="33"/>
      <c r="S2" s="33"/>
      <c r="T2" s="33"/>
      <c r="U2" s="33"/>
      <c r="V2" s="33"/>
    </row>
    <row r="3" ht="15.75" customHeight="1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4" t="s">
        <v>2</v>
      </c>
      <c r="P3" s="34"/>
      <c r="Q3" s="34"/>
      <c r="R3" s="34"/>
      <c r="S3" s="34"/>
      <c r="T3" s="34"/>
      <c r="U3" s="34"/>
      <c r="V3" s="34"/>
    </row>
    <row r="4" spans="15:22">
      <c r="O4" s="35" t="s">
        <v>3</v>
      </c>
      <c r="P4" s="36"/>
      <c r="Q4" s="36"/>
      <c r="R4" s="36"/>
      <c r="S4" s="36"/>
      <c r="T4" s="36"/>
      <c r="U4" s="36"/>
      <c r="V4" s="50"/>
    </row>
    <row r="5" customHeight="1" spans="1:22">
      <c r="A5" s="4" t="s">
        <v>4</v>
      </c>
      <c r="B5" s="4"/>
      <c r="C5" s="4"/>
      <c r="D5" s="4"/>
      <c r="E5" s="4"/>
      <c r="O5" s="34" t="s">
        <v>5</v>
      </c>
      <c r="P5" s="34"/>
      <c r="Q5" s="34"/>
      <c r="R5" s="34"/>
      <c r="S5" s="34"/>
      <c r="T5" s="34"/>
      <c r="U5" s="34"/>
      <c r="V5" s="34"/>
    </row>
    <row r="6" ht="14.25" customHeight="1" spans="1:22">
      <c r="A6" s="5" t="s">
        <v>6</v>
      </c>
      <c r="B6" s="6" t="s">
        <v>7</v>
      </c>
      <c r="C6" s="6"/>
      <c r="D6" s="5" t="s">
        <v>8</v>
      </c>
      <c r="E6" s="5" t="s">
        <v>9</v>
      </c>
      <c r="O6" s="35" t="s">
        <v>10</v>
      </c>
      <c r="P6" s="36"/>
      <c r="Q6" s="36"/>
      <c r="R6" s="36"/>
      <c r="S6" s="36"/>
      <c r="T6" s="36"/>
      <c r="U6" s="36"/>
      <c r="V6" s="50"/>
    </row>
    <row r="7" customHeight="1" spans="1:22">
      <c r="A7" s="7"/>
      <c r="B7" s="7"/>
      <c r="C7" s="7"/>
      <c r="D7" s="7"/>
      <c r="E7" s="7"/>
      <c r="O7" s="37" t="s">
        <v>11</v>
      </c>
      <c r="P7" s="38"/>
      <c r="Q7" s="38"/>
      <c r="R7" s="38"/>
      <c r="S7" s="38"/>
      <c r="T7" s="38"/>
      <c r="U7" s="38"/>
      <c r="V7" s="51"/>
    </row>
    <row r="8" customHeight="1" spans="1:22">
      <c r="A8" s="8">
        <v>0</v>
      </c>
      <c r="B8" s="9"/>
      <c r="C8" s="9"/>
      <c r="D8" s="10" t="e">
        <f>AVERAGE(B8:C8)</f>
        <v>#DIV/0!</v>
      </c>
      <c r="E8" s="11" t="e">
        <f>D8-$D$8</f>
        <v>#DIV/0!</v>
      </c>
      <c r="O8" s="39" t="s">
        <v>12</v>
      </c>
      <c r="P8" s="40"/>
      <c r="Q8" s="40"/>
      <c r="R8" s="40"/>
      <c r="S8" s="40"/>
      <c r="T8" s="40"/>
      <c r="U8" s="40"/>
      <c r="V8" s="52"/>
    </row>
    <row r="9" customHeight="1" spans="1:22">
      <c r="A9" s="8">
        <v>2</v>
      </c>
      <c r="B9" s="9"/>
      <c r="C9" s="9"/>
      <c r="D9" s="10" t="e">
        <f t="shared" ref="D9:D15" si="0">AVERAGE(B9:C9)</f>
        <v>#DIV/0!</v>
      </c>
      <c r="E9" s="11" t="e">
        <f t="shared" ref="E9:E15" si="1">D9-$D$8</f>
        <v>#DIV/0!</v>
      </c>
      <c r="O9" s="41" t="s">
        <v>13</v>
      </c>
      <c r="P9" s="42"/>
      <c r="Q9" s="42"/>
      <c r="R9" s="42"/>
      <c r="S9" s="42"/>
      <c r="T9" s="42"/>
      <c r="U9" s="42"/>
      <c r="V9" s="53"/>
    </row>
    <row r="10" customHeight="1" spans="1:22">
      <c r="A10" s="8">
        <v>5</v>
      </c>
      <c r="B10" s="9"/>
      <c r="C10" s="9"/>
      <c r="D10" s="10" t="e">
        <f t="shared" si="0"/>
        <v>#DIV/0!</v>
      </c>
      <c r="E10" s="11" t="e">
        <f t="shared" si="1"/>
        <v>#DIV/0!</v>
      </c>
      <c r="O10" s="41" t="s">
        <v>14</v>
      </c>
      <c r="P10" s="42"/>
      <c r="Q10" s="42"/>
      <c r="R10" s="42"/>
      <c r="S10" s="42"/>
      <c r="T10" s="42"/>
      <c r="U10" s="42"/>
      <c r="V10" s="53"/>
    </row>
    <row r="11" customHeight="1" spans="1:22">
      <c r="A11" s="8">
        <v>10</v>
      </c>
      <c r="B11" s="9"/>
      <c r="C11" s="9"/>
      <c r="D11" s="10" t="e">
        <f t="shared" si="0"/>
        <v>#DIV/0!</v>
      </c>
      <c r="E11" s="11" t="e">
        <f t="shared" si="1"/>
        <v>#DIV/0!</v>
      </c>
      <c r="O11" s="41" t="s">
        <v>15</v>
      </c>
      <c r="P11" s="42"/>
      <c r="Q11" s="42"/>
      <c r="R11" s="42"/>
      <c r="S11" s="42"/>
      <c r="T11" s="42"/>
      <c r="U11" s="42"/>
      <c r="V11" s="53"/>
    </row>
    <row r="12" customHeight="1" spans="1:22">
      <c r="A12" s="8">
        <v>15</v>
      </c>
      <c r="B12" s="9"/>
      <c r="C12" s="9"/>
      <c r="D12" s="10" t="e">
        <f t="shared" si="0"/>
        <v>#DIV/0!</v>
      </c>
      <c r="E12" s="11" t="e">
        <f t="shared" si="1"/>
        <v>#DIV/0!</v>
      </c>
      <c r="O12" s="41" t="s">
        <v>16</v>
      </c>
      <c r="P12" s="42"/>
      <c r="Q12" s="42"/>
      <c r="R12" s="42"/>
      <c r="S12" s="42"/>
      <c r="T12" s="42"/>
      <c r="U12" s="42"/>
      <c r="V12" s="53"/>
    </row>
    <row r="13" customHeight="1" spans="1:22">
      <c r="A13" s="8">
        <v>20</v>
      </c>
      <c r="B13" s="9"/>
      <c r="C13" s="9"/>
      <c r="D13" s="10" t="e">
        <f t="shared" si="0"/>
        <v>#DIV/0!</v>
      </c>
      <c r="E13" s="11" t="e">
        <f t="shared" si="1"/>
        <v>#DIV/0!</v>
      </c>
      <c r="O13" s="41" t="s">
        <v>17</v>
      </c>
      <c r="P13" s="42"/>
      <c r="Q13" s="42"/>
      <c r="R13" s="42"/>
      <c r="S13" s="42"/>
      <c r="T13" s="42"/>
      <c r="U13" s="42"/>
      <c r="V13" s="53"/>
    </row>
    <row r="14" customHeight="1" spans="1:22">
      <c r="A14" s="8">
        <v>25</v>
      </c>
      <c r="B14" s="9"/>
      <c r="C14" s="9"/>
      <c r="D14" s="10" t="e">
        <f t="shared" si="0"/>
        <v>#DIV/0!</v>
      </c>
      <c r="E14" s="11" t="e">
        <f t="shared" si="1"/>
        <v>#DIV/0!</v>
      </c>
      <c r="O14" s="41" t="s">
        <v>18</v>
      </c>
      <c r="P14" s="42"/>
      <c r="Q14" s="42"/>
      <c r="R14" s="42"/>
      <c r="S14" s="42"/>
      <c r="T14" s="42"/>
      <c r="U14" s="42"/>
      <c r="V14" s="53"/>
    </row>
    <row r="15" customHeight="1" spans="1:22">
      <c r="A15" s="8">
        <v>30</v>
      </c>
      <c r="B15" s="9"/>
      <c r="C15" s="9"/>
      <c r="D15" s="10" t="e">
        <f t="shared" si="0"/>
        <v>#DIV/0!</v>
      </c>
      <c r="E15" s="11" t="e">
        <f t="shared" si="1"/>
        <v>#DIV/0!</v>
      </c>
      <c r="O15" s="41" t="s">
        <v>19</v>
      </c>
      <c r="P15" s="42"/>
      <c r="Q15" s="42"/>
      <c r="R15" s="42"/>
      <c r="S15" s="42"/>
      <c r="T15" s="42"/>
      <c r="U15" s="42"/>
      <c r="V15" s="53"/>
    </row>
    <row r="16" customHeight="1" spans="1:22">
      <c r="A16" s="12" t="s">
        <v>20</v>
      </c>
      <c r="B16" s="12"/>
      <c r="C16" s="12"/>
      <c r="D16" s="12"/>
      <c r="E16" s="12"/>
      <c r="O16" s="41" t="s">
        <v>21</v>
      </c>
      <c r="P16" s="42"/>
      <c r="Q16" s="42"/>
      <c r="R16" s="42"/>
      <c r="S16" s="42"/>
      <c r="T16" s="42"/>
      <c r="U16" s="42"/>
      <c r="V16" s="53"/>
    </row>
    <row r="17" spans="1:22">
      <c r="A17" s="12"/>
      <c r="B17" s="12"/>
      <c r="C17" s="12"/>
      <c r="D17" s="12"/>
      <c r="E17" s="12"/>
      <c r="O17" s="43" t="s">
        <v>22</v>
      </c>
      <c r="P17" s="43"/>
      <c r="Q17" s="43"/>
      <c r="R17" s="43"/>
      <c r="S17" s="43"/>
      <c r="T17" s="43"/>
      <c r="U17" s="43"/>
      <c r="V17" s="43"/>
    </row>
    <row r="18" spans="1:5">
      <c r="A18" s="12"/>
      <c r="B18" s="12"/>
      <c r="C18" s="12"/>
      <c r="D18" s="12"/>
      <c r="E18" s="12"/>
    </row>
    <row r="19" spans="1:22">
      <c r="A19" s="12"/>
      <c r="B19" s="12"/>
      <c r="C19" s="12"/>
      <c r="D19" s="12"/>
      <c r="E19" s="12"/>
      <c r="O19" s="1"/>
      <c r="P19" s="1"/>
      <c r="Q19" s="1"/>
      <c r="R19" s="1"/>
      <c r="S19" s="1"/>
      <c r="T19" s="1"/>
      <c r="U19" s="1"/>
      <c r="V19" s="1"/>
    </row>
    <row r="20" spans="1:23">
      <c r="A20" s="13"/>
      <c r="B20" s="14" t="s">
        <v>23</v>
      </c>
      <c r="C20" s="15" t="e">
        <f>SLOPE(E8:E15,A8:A15)</f>
        <v>#DIV/0!</v>
      </c>
      <c r="D20" s="16" t="s">
        <v>24</v>
      </c>
      <c r="E20" s="17" t="e">
        <f>INTERCEPT(E8:E15,A8:A15)</f>
        <v>#DIV/0!</v>
      </c>
      <c r="O20" s="1"/>
      <c r="P20" s="1"/>
      <c r="Q20" s="1"/>
      <c r="R20" s="1"/>
      <c r="S20" s="1"/>
      <c r="T20" s="1"/>
      <c r="U20" s="1"/>
      <c r="V20" s="1"/>
      <c r="W20" s="54"/>
    </row>
    <row r="21" spans="23:23">
      <c r="W21" s="54"/>
    </row>
    <row r="23" s="1" customFormat="1" ht="29.25" customHeight="1" spans="1:14">
      <c r="A23" s="18"/>
      <c r="B23" s="18"/>
      <c r="C23" s="18" t="s">
        <v>25</v>
      </c>
      <c r="D23" s="18"/>
      <c r="E23" s="18"/>
      <c r="F23" s="18" t="s">
        <v>8</v>
      </c>
      <c r="G23" s="18" t="s">
        <v>26</v>
      </c>
      <c r="H23" s="18" t="s">
        <v>27</v>
      </c>
      <c r="I23" s="44" t="s">
        <v>28</v>
      </c>
      <c r="J23" s="44"/>
      <c r="K23" s="2"/>
      <c r="L23" s="45"/>
      <c r="M23" s="2"/>
      <c r="N23" s="2"/>
    </row>
    <row r="24" s="1" customFormat="1" spans="1:14">
      <c r="A24" s="19" t="s">
        <v>29</v>
      </c>
      <c r="B24" s="18" t="s">
        <v>30</v>
      </c>
      <c r="C24" s="20"/>
      <c r="D24" s="20"/>
      <c r="E24" s="20"/>
      <c r="F24" s="21" t="e">
        <f>AVERAGE(C24:E24)</f>
        <v>#DIV/0!</v>
      </c>
      <c r="G24" s="22" t="e">
        <f>F24-$D$8</f>
        <v>#DIV/0!</v>
      </c>
      <c r="H24" s="20"/>
      <c r="I24" s="21" t="e">
        <f>(G24-$E$20)/$C$20*H24</f>
        <v>#DIV/0!</v>
      </c>
      <c r="J24" s="21"/>
      <c r="K24" s="2"/>
      <c r="M24" s="2"/>
      <c r="N24" s="2"/>
    </row>
    <row r="25" spans="21:22">
      <c r="U25" s="1"/>
      <c r="V25" s="1"/>
    </row>
    <row r="26" spans="21:22">
      <c r="U26" s="1"/>
      <c r="V26" s="1"/>
    </row>
    <row r="27" spans="1:10">
      <c r="A27" s="23" t="s">
        <v>31</v>
      </c>
      <c r="B27" s="24"/>
      <c r="C27" s="24"/>
      <c r="D27" s="24"/>
      <c r="E27" s="24"/>
      <c r="F27" s="24"/>
      <c r="G27" s="24"/>
      <c r="H27" s="24"/>
      <c r="I27" s="24"/>
      <c r="J27" s="24"/>
    </row>
    <row r="28" s="1" customFormat="1" ht="29.25" customHeight="1" spans="1:22">
      <c r="A28" s="18"/>
      <c r="B28" s="18"/>
      <c r="C28" s="18" t="s">
        <v>25</v>
      </c>
      <c r="D28" s="18"/>
      <c r="E28" s="18"/>
      <c r="F28" s="18" t="s">
        <v>8</v>
      </c>
      <c r="G28" s="18" t="s">
        <v>26</v>
      </c>
      <c r="H28" s="18" t="s">
        <v>27</v>
      </c>
      <c r="I28" s="44" t="s">
        <v>28</v>
      </c>
      <c r="J28" s="44"/>
      <c r="K28" s="2"/>
      <c r="L28" s="45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="1" customFormat="1" spans="1:22">
      <c r="A29" s="25" t="s">
        <v>32</v>
      </c>
      <c r="B29" s="18" t="s">
        <v>30</v>
      </c>
      <c r="C29" s="20"/>
      <c r="D29" s="20"/>
      <c r="E29" s="20"/>
      <c r="F29" s="21" t="e">
        <f t="shared" ref="F29:F34" si="2">AVERAGE(C29:E29)</f>
        <v>#DIV/0!</v>
      </c>
      <c r="G29" s="26" t="e">
        <f>F29-F30</f>
        <v>#DIV/0!</v>
      </c>
      <c r="H29" s="27"/>
      <c r="I29" s="46" t="e">
        <f>(G29-$E$20)/$C$20*H29</f>
        <v>#DIV/0!</v>
      </c>
      <c r="J29" s="47"/>
      <c r="K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>
      <c r="A30" s="28"/>
      <c r="B30" s="18" t="s">
        <v>33</v>
      </c>
      <c r="C30" s="20"/>
      <c r="D30" s="20"/>
      <c r="E30" s="20"/>
      <c r="F30" s="21" t="e">
        <f t="shared" si="2"/>
        <v>#DIV/0!</v>
      </c>
      <c r="G30" s="29"/>
      <c r="H30" s="30"/>
      <c r="I30" s="48"/>
      <c r="J30" s="49"/>
      <c r="U30" s="1"/>
      <c r="V30" s="1"/>
    </row>
    <row r="31" spans="21:22">
      <c r="U31" s="1"/>
      <c r="V31" s="1"/>
    </row>
    <row r="33" spans="1:11">
      <c r="A33" s="18"/>
      <c r="B33" s="18"/>
      <c r="C33" s="18" t="s">
        <v>25</v>
      </c>
      <c r="D33" s="18"/>
      <c r="E33" s="18"/>
      <c r="F33" s="18" t="s">
        <v>8</v>
      </c>
      <c r="G33" s="18" t="s">
        <v>26</v>
      </c>
      <c r="H33" s="18" t="s">
        <v>27</v>
      </c>
      <c r="I33" s="18" t="s">
        <v>34</v>
      </c>
      <c r="J33" s="44" t="s">
        <v>28</v>
      </c>
      <c r="K33" s="44"/>
    </row>
    <row r="34" spans="1:11">
      <c r="A34" s="31" t="s">
        <v>35</v>
      </c>
      <c r="B34" s="18" t="s">
        <v>30</v>
      </c>
      <c r="C34" s="20"/>
      <c r="D34" s="20"/>
      <c r="E34" s="20"/>
      <c r="F34" s="21" t="e">
        <f t="shared" si="2"/>
        <v>#DIV/0!</v>
      </c>
      <c r="G34" s="22" t="e">
        <f>F34-$D$8</f>
        <v>#DIV/0!</v>
      </c>
      <c r="H34" s="20"/>
      <c r="I34" s="20"/>
      <c r="J34" s="21" t="e">
        <f>(G34-$E$20)/$C$20*H34/I34</f>
        <v>#DIV/0!</v>
      </c>
      <c r="K34" s="21"/>
    </row>
  </sheetData>
  <mergeCells count="36">
    <mergeCell ref="O2:V2"/>
    <mergeCell ref="O3:V3"/>
    <mergeCell ref="O4:V4"/>
    <mergeCell ref="A5:E5"/>
    <mergeCell ref="O5:V5"/>
    <mergeCell ref="O6:V6"/>
    <mergeCell ref="O7:V7"/>
    <mergeCell ref="O8:V8"/>
    <mergeCell ref="O9:V9"/>
    <mergeCell ref="O10:V10"/>
    <mergeCell ref="O11:V11"/>
    <mergeCell ref="O12:V12"/>
    <mergeCell ref="O13:V13"/>
    <mergeCell ref="O14:V14"/>
    <mergeCell ref="O15:V15"/>
    <mergeCell ref="O16:V16"/>
    <mergeCell ref="O17:V17"/>
    <mergeCell ref="C23:E23"/>
    <mergeCell ref="I23:J23"/>
    <mergeCell ref="I24:J24"/>
    <mergeCell ref="A27:J27"/>
    <mergeCell ref="C28:E28"/>
    <mergeCell ref="I28:J28"/>
    <mergeCell ref="C33:E33"/>
    <mergeCell ref="J33:K33"/>
    <mergeCell ref="J34:K34"/>
    <mergeCell ref="A6:A7"/>
    <mergeCell ref="A29:A30"/>
    <mergeCell ref="D6:D7"/>
    <mergeCell ref="E6:E7"/>
    <mergeCell ref="G29:G30"/>
    <mergeCell ref="H29:H30"/>
    <mergeCell ref="I29:J30"/>
    <mergeCell ref="B6:C7"/>
    <mergeCell ref="A1:M3"/>
    <mergeCell ref="A16:E1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2024-12-06T05:52:32Z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