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G25" i="1" l="1"/>
  <c r="G24" i="1"/>
  <c r="F25" i="1" l="1"/>
  <c r="F24" i="1" l="1"/>
  <c r="D15" i="1" l="1"/>
  <c r="D14" i="1"/>
  <c r="D13" i="1"/>
  <c r="D12" i="1"/>
  <c r="D11" i="1"/>
  <c r="D10" i="1"/>
  <c r="D9" i="1"/>
  <c r="D8" i="1"/>
  <c r="E8" i="1" l="1"/>
  <c r="C20" i="1" s="1"/>
  <c r="E10" i="1"/>
  <c r="E12" i="1"/>
  <c r="E14" i="1"/>
  <c r="E9" i="1"/>
  <c r="E11" i="1"/>
  <c r="E13" i="1"/>
  <c r="E15" i="1"/>
  <c r="E20" i="1"/>
</calcChain>
</file>

<file path=xl/sharedStrings.xml><?xml version="1.0" encoding="utf-8"?>
<sst xmlns="http://schemas.openxmlformats.org/spreadsheetml/2006/main" count="37" uniqueCount="36">
  <si>
    <t>Calculation</t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</si>
  <si>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</si>
  <si>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</si>
  <si>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</si>
  <si>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</si>
  <si>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</si>
  <si>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</si>
  <si>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t>a:</t>
    <phoneticPr fontId="5" type="noConversion"/>
  </si>
  <si>
    <t>b:</t>
    <phoneticPr fontId="5" type="noConversion"/>
  </si>
  <si>
    <t>Cpr</t>
    <phoneticPr fontId="5" type="noConversion"/>
  </si>
  <si>
    <t>/</t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</si>
  <si>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</si>
  <si>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</si>
  <si>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5" type="noConversion"/>
  </si>
  <si>
    <t>E-BC-K766-M</t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</si>
  <si>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 (U/gprot) = (∆A450 - b) ÷ a ÷ T × f ÷ Cpr</t>
    </r>
    <phoneticPr fontId="5" type="noConversion"/>
  </si>
  <si>
    <r>
      <rPr>
        <b/>
        <sz val="11"/>
        <color theme="1"/>
        <rFont val="宋体"/>
        <family val="3"/>
        <charset val="134"/>
      </rPr>
      <t>液体样本中</t>
    </r>
    <r>
      <rPr>
        <b/>
        <sz val="11"/>
        <color theme="1"/>
        <rFont val="Times New Roman"/>
        <family val="1"/>
      </rPr>
      <t>LDH</t>
    </r>
    <r>
      <rPr>
        <b/>
        <sz val="11"/>
        <color theme="1"/>
        <rFont val="宋体"/>
        <family val="3"/>
        <charset val="134"/>
      </rPr>
      <t>活力的计算：</t>
    </r>
    <phoneticPr fontId="5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</si>
  <si>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Times New Roman"/>
        <family val="1"/>
      </rPr>
      <t>37°C</t>
    </r>
    <r>
      <rPr>
        <sz val="11"/>
        <color theme="1"/>
        <rFont val="宋体"/>
        <family val="3"/>
        <charset val="134"/>
      </rPr>
      <t>条件下，每升液体样本每分钟催化底物产生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NADH</t>
    </r>
    <r>
      <rPr>
        <sz val="11"/>
        <color theme="1"/>
        <rFont val="宋体"/>
        <family val="3"/>
        <charset val="134"/>
      </rPr>
      <t>所需要的酶量为一个活力单位。</t>
    </r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</si>
  <si>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 (U/L) = (∆A450 - b) ÷ a ÷ T × f </t>
    </r>
    <phoneticPr fontId="5" type="noConversion"/>
  </si>
  <si>
    <r>
      <rPr>
        <b/>
        <sz val="11"/>
        <color theme="1"/>
        <rFont val="宋体"/>
        <family val="3"/>
        <charset val="134"/>
      </rPr>
      <t>组织和细胞样本中</t>
    </r>
    <r>
      <rPr>
        <b/>
        <sz val="11"/>
        <color theme="1"/>
        <rFont val="Times New Roman"/>
        <family val="1"/>
      </rPr>
      <t>LDH</t>
    </r>
    <r>
      <rPr>
        <b/>
        <sz val="11"/>
        <color theme="1"/>
        <rFont val="宋体"/>
        <family val="3"/>
        <charset val="134"/>
      </rPr>
      <t>活力的计算：</t>
    </r>
    <phoneticPr fontId="5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</si>
  <si>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Times New Roman"/>
        <family val="1"/>
      </rPr>
      <t>37°C</t>
    </r>
    <r>
      <rPr>
        <sz val="11"/>
        <color theme="1"/>
        <rFont val="宋体"/>
        <family val="3"/>
        <charset val="134"/>
      </rPr>
      <t>条件下，每克组织蛋白或细胞蛋白每分钟催化底物产生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NADH</t>
    </r>
    <r>
      <rPr>
        <sz val="11"/>
        <color theme="1"/>
        <rFont val="宋体"/>
        <family val="3"/>
        <charset val="134"/>
      </rPr>
      <t>所需要的酶量为一个活力单位。</t>
    </r>
    <phoneticPr fontId="5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</si>
  <si>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</si>
  <si>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</si>
  <si>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：加入检测体系前样本的稀释倍数</t>
    </r>
    <phoneticPr fontId="5" type="noConversion"/>
  </si>
  <si>
    <r>
      <t>T</t>
    </r>
    <r>
      <rPr>
        <sz val="11"/>
        <color theme="1"/>
        <rFont val="宋体"/>
        <family val="3"/>
        <charset val="134"/>
      </rPr>
      <t>：反应时间：</t>
    </r>
    <r>
      <rPr>
        <sz val="11"/>
        <color theme="1"/>
        <rFont val="Times New Roman"/>
        <family val="1"/>
      </rPr>
      <t xml:space="preserve">10 min 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</si>
  <si>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：加入检测体系前样本的蛋白浓度</t>
    </r>
    <r>
      <rPr>
        <sz val="11"/>
        <color theme="1"/>
        <rFont val="Times New Roman"/>
        <family val="1"/>
      </rPr>
      <t>(gprot/L)</t>
    </r>
    <phoneticPr fontId="5" type="noConversion"/>
  </si>
  <si>
    <t>T</t>
    <phoneticPr fontId="5" type="noConversion"/>
  </si>
  <si>
    <r>
      <t>LDH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 (U/L or U/gprot)</t>
    </r>
    <phoneticPr fontId="5" type="noConversion"/>
  </si>
  <si>
    <t>ΔA450</t>
    <phoneticPr fontId="5" type="noConversion"/>
  </si>
  <si>
    <r>
      <rPr>
        <sz val="11"/>
        <color theme="1"/>
        <rFont val="宋体"/>
        <family val="3"/>
        <charset val="134"/>
      </rPr>
      <t>标曲数据处理</t>
    </r>
  </si>
  <si>
    <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</si>
  <si>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液体</t>
    </r>
    <phoneticPr fontId="5" type="noConversion"/>
  </si>
  <si>
    <r>
      <rPr>
        <sz val="11"/>
        <color theme="1"/>
        <rFont val="宋体"/>
        <family val="3"/>
        <charset val="134"/>
      </rPr>
      <t>测定</t>
    </r>
    <phoneticPr fontId="5" type="noConversion"/>
  </si>
  <si>
    <r>
      <rPr>
        <sz val="11"/>
        <color theme="1"/>
        <rFont val="宋体"/>
        <family val="3"/>
        <charset val="134"/>
      </rPr>
      <t>组织、细胞</t>
    </r>
    <phoneticPr fontId="5" type="noConversion"/>
  </si>
  <si>
    <r>
      <rPr>
        <sz val="11"/>
        <color theme="1"/>
        <rFont val="宋体"/>
        <family val="3"/>
        <charset val="134"/>
      </rPr>
      <t>标准品浓度</t>
    </r>
    <r>
      <rPr>
        <sz val="11"/>
        <color theme="1"/>
        <rFont val="Times New Roman"/>
        <family val="1"/>
      </rPr>
      <t xml:space="preserve">  (μmol/L)</t>
    </r>
    <phoneticPr fontId="5" type="noConversion"/>
  </si>
  <si>
    <r>
      <t>∆A450</t>
    </r>
    <r>
      <rPr>
        <sz val="11"/>
        <color theme="1"/>
        <rFont val="宋体"/>
        <family val="3"/>
        <charset val="134"/>
      </rPr>
      <t>：波长</t>
    </r>
    <r>
      <rPr>
        <sz val="11"/>
        <color theme="1"/>
        <rFont val="Times New Roman"/>
        <family val="1"/>
      </rPr>
      <t>450 nm</t>
    </r>
    <r>
      <rPr>
        <sz val="11"/>
        <color theme="1"/>
        <rFont val="宋体"/>
        <family val="3"/>
        <charset val="134"/>
      </rPr>
      <t>处测定孔的绝对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</si>
</sst>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400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21688"/>
        <c:axId val="783617768"/>
      </c:scatterChart>
      <c:valAx>
        <c:axId val="78362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3617768"/>
        <c:crosses val="autoZero"/>
        <c:crossBetween val="midCat"/>
      </c:valAx>
      <c:valAx>
        <c:axId val="78361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3621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F1" workbookViewId="0">
      <selection activeCell="R22" sqref="R22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customHeight="1" x14ac:dyDescent="0.2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2" ht="15.75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O2" s="29" t="s">
        <v>0</v>
      </c>
      <c r="P2" s="30"/>
      <c r="Q2" s="30"/>
      <c r="R2" s="30"/>
      <c r="S2" s="30"/>
      <c r="T2" s="30"/>
      <c r="U2" s="30"/>
      <c r="V2" s="30"/>
    </row>
    <row r="3" spans="1:22" ht="15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O3" s="25" t="s">
        <v>16</v>
      </c>
      <c r="P3" s="25"/>
      <c r="Q3" s="25"/>
      <c r="R3" s="25"/>
      <c r="S3" s="25"/>
      <c r="T3" s="25"/>
      <c r="U3" s="25"/>
      <c r="V3" s="25"/>
    </row>
    <row r="4" spans="1:22" x14ac:dyDescent="0.25">
      <c r="O4" s="22" t="s">
        <v>17</v>
      </c>
      <c r="P4" s="23"/>
      <c r="Q4" s="23"/>
      <c r="R4" s="23"/>
      <c r="S4" s="23"/>
      <c r="T4" s="23"/>
      <c r="U4" s="23"/>
      <c r="V4" s="24"/>
    </row>
    <row r="5" spans="1:22" ht="15" customHeight="1" x14ac:dyDescent="0.25">
      <c r="A5" s="36" t="s">
        <v>29</v>
      </c>
      <c r="B5" s="36"/>
      <c r="C5" s="36"/>
      <c r="D5" s="36"/>
      <c r="E5" s="36"/>
      <c r="O5" s="26" t="s">
        <v>18</v>
      </c>
      <c r="P5" s="27"/>
      <c r="Q5" s="27"/>
      <c r="R5" s="27"/>
      <c r="S5" s="27"/>
      <c r="T5" s="27"/>
      <c r="U5" s="27"/>
      <c r="V5" s="28"/>
    </row>
    <row r="6" spans="1:22" ht="14.25" customHeight="1" x14ac:dyDescent="0.25">
      <c r="A6" s="20" t="s">
        <v>34</v>
      </c>
      <c r="B6" s="21" t="s">
        <v>30</v>
      </c>
      <c r="C6" s="21"/>
      <c r="D6" s="20" t="s">
        <v>1</v>
      </c>
      <c r="E6" s="20" t="s">
        <v>2</v>
      </c>
      <c r="O6" s="25" t="s">
        <v>19</v>
      </c>
      <c r="P6" s="25"/>
      <c r="Q6" s="25"/>
      <c r="R6" s="25"/>
      <c r="S6" s="25"/>
      <c r="T6" s="25"/>
      <c r="U6" s="25"/>
      <c r="V6" s="25"/>
    </row>
    <row r="7" spans="1:22" ht="15" customHeight="1" x14ac:dyDescent="0.25">
      <c r="A7" s="19"/>
      <c r="B7" s="19"/>
      <c r="C7" s="19"/>
      <c r="D7" s="19"/>
      <c r="E7" s="19"/>
      <c r="O7" s="22" t="s">
        <v>20</v>
      </c>
      <c r="P7" s="23"/>
      <c r="Q7" s="23"/>
      <c r="R7" s="23"/>
      <c r="S7" s="23"/>
      <c r="T7" s="23"/>
      <c r="U7" s="23"/>
      <c r="V7" s="24"/>
    </row>
    <row r="8" spans="1:22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26" t="s">
        <v>15</v>
      </c>
      <c r="P8" s="27"/>
      <c r="Q8" s="27"/>
      <c r="R8" s="27"/>
      <c r="S8" s="27"/>
      <c r="T8" s="27"/>
      <c r="U8" s="27"/>
      <c r="V8" s="28"/>
    </row>
    <row r="9" spans="1:22" ht="15" customHeight="1" x14ac:dyDescent="0.25">
      <c r="A9" s="3">
        <v>50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22" t="s">
        <v>21</v>
      </c>
      <c r="P9" s="23"/>
      <c r="Q9" s="23"/>
      <c r="R9" s="23"/>
      <c r="S9" s="23"/>
      <c r="T9" s="23"/>
      <c r="U9" s="23"/>
      <c r="V9" s="24"/>
    </row>
    <row r="10" spans="1:22" ht="15" customHeight="1" x14ac:dyDescent="0.25">
      <c r="A10" s="3">
        <v>100</v>
      </c>
      <c r="B10" s="4"/>
      <c r="C10" s="4"/>
      <c r="D10" s="5" t="e">
        <f t="shared" si="0"/>
        <v>#DIV/0!</v>
      </c>
      <c r="E10" s="6" t="e">
        <f t="shared" si="1"/>
        <v>#DIV/0!</v>
      </c>
      <c r="O10" s="22" t="s">
        <v>22</v>
      </c>
      <c r="P10" s="23"/>
      <c r="Q10" s="23"/>
      <c r="R10" s="23"/>
      <c r="S10" s="23"/>
      <c r="T10" s="23"/>
      <c r="U10" s="23"/>
      <c r="V10" s="24"/>
    </row>
    <row r="11" spans="1:22" ht="15" customHeight="1" x14ac:dyDescent="0.25">
      <c r="A11" s="3">
        <v>150</v>
      </c>
      <c r="B11" s="4"/>
      <c r="C11" s="4"/>
      <c r="D11" s="5" t="e">
        <f t="shared" si="0"/>
        <v>#DIV/0!</v>
      </c>
      <c r="E11" s="6" t="e">
        <f t="shared" si="1"/>
        <v>#DIV/0!</v>
      </c>
      <c r="O11" s="22" t="s">
        <v>11</v>
      </c>
      <c r="P11" s="23"/>
      <c r="Q11" s="23"/>
      <c r="R11" s="23"/>
      <c r="S11" s="23"/>
      <c r="T11" s="23"/>
      <c r="U11" s="23"/>
      <c r="V11" s="24"/>
    </row>
    <row r="12" spans="1:22" ht="15" customHeight="1" x14ac:dyDescent="0.25">
      <c r="A12" s="3">
        <v>200</v>
      </c>
      <c r="B12" s="4"/>
      <c r="C12" s="4"/>
      <c r="D12" s="5" t="e">
        <f t="shared" si="0"/>
        <v>#DIV/0!</v>
      </c>
      <c r="E12" s="6" t="e">
        <f t="shared" si="1"/>
        <v>#DIV/0!</v>
      </c>
      <c r="O12" s="22" t="s">
        <v>12</v>
      </c>
      <c r="P12" s="23"/>
      <c r="Q12" s="23"/>
      <c r="R12" s="23"/>
      <c r="S12" s="23"/>
      <c r="T12" s="23"/>
      <c r="U12" s="23"/>
      <c r="V12" s="24"/>
    </row>
    <row r="13" spans="1:22" ht="15" customHeight="1" x14ac:dyDescent="0.25">
      <c r="A13" s="3">
        <v>250</v>
      </c>
      <c r="B13" s="4"/>
      <c r="C13" s="4"/>
      <c r="D13" s="5" t="e">
        <f t="shared" si="0"/>
        <v>#DIV/0!</v>
      </c>
      <c r="E13" s="6" t="e">
        <f t="shared" si="1"/>
        <v>#DIV/0!</v>
      </c>
      <c r="O13" s="22" t="s">
        <v>13</v>
      </c>
      <c r="P13" s="23"/>
      <c r="Q13" s="23"/>
      <c r="R13" s="23"/>
      <c r="S13" s="23"/>
      <c r="T13" s="23"/>
      <c r="U13" s="23"/>
      <c r="V13" s="24"/>
    </row>
    <row r="14" spans="1:22" ht="15" customHeight="1" x14ac:dyDescent="0.25">
      <c r="A14" s="3">
        <v>300</v>
      </c>
      <c r="B14" s="4"/>
      <c r="C14" s="4"/>
      <c r="D14" s="5" t="e">
        <f t="shared" si="0"/>
        <v>#DIV/0!</v>
      </c>
      <c r="E14" s="6" t="e">
        <f t="shared" si="1"/>
        <v>#DIV/0!</v>
      </c>
      <c r="O14" s="22" t="s">
        <v>35</v>
      </c>
      <c r="P14" s="23"/>
      <c r="Q14" s="23"/>
      <c r="R14" s="23"/>
      <c r="S14" s="23"/>
      <c r="T14" s="23"/>
      <c r="U14" s="23"/>
      <c r="V14" s="24"/>
    </row>
    <row r="15" spans="1:22" ht="15" customHeight="1" x14ac:dyDescent="0.25">
      <c r="A15" s="3">
        <v>400</v>
      </c>
      <c r="B15" s="4"/>
      <c r="C15" s="4"/>
      <c r="D15" s="5" t="e">
        <f t="shared" si="0"/>
        <v>#DIV/0!</v>
      </c>
      <c r="E15" s="6" t="e">
        <f t="shared" si="1"/>
        <v>#DIV/0!</v>
      </c>
      <c r="O15" s="22" t="s">
        <v>23</v>
      </c>
      <c r="P15" s="23"/>
      <c r="Q15" s="23"/>
      <c r="R15" s="23"/>
      <c r="S15" s="23"/>
      <c r="T15" s="23"/>
      <c r="U15" s="23"/>
      <c r="V15" s="24"/>
    </row>
    <row r="16" spans="1:22" ht="15" customHeight="1" x14ac:dyDescent="0.25">
      <c r="A16" s="32" t="s">
        <v>3</v>
      </c>
      <c r="B16" s="32"/>
      <c r="C16" s="32"/>
      <c r="D16" s="32"/>
      <c r="E16" s="32"/>
      <c r="O16" s="22" t="s">
        <v>24</v>
      </c>
      <c r="P16" s="23"/>
      <c r="Q16" s="23"/>
      <c r="R16" s="23"/>
      <c r="S16" s="23"/>
      <c r="T16" s="23"/>
      <c r="U16" s="23"/>
      <c r="V16" s="24"/>
    </row>
    <row r="17" spans="1:23" x14ac:dyDescent="0.25">
      <c r="A17" s="32"/>
      <c r="B17" s="32"/>
      <c r="C17" s="32"/>
      <c r="D17" s="32"/>
      <c r="E17" s="32"/>
      <c r="O17" s="22" t="s">
        <v>25</v>
      </c>
      <c r="P17" s="23"/>
      <c r="Q17" s="23"/>
      <c r="R17" s="23"/>
      <c r="S17" s="23"/>
      <c r="T17" s="23"/>
      <c r="U17" s="23"/>
      <c r="V17" s="24"/>
    </row>
    <row r="18" spans="1:23" x14ac:dyDescent="0.25">
      <c r="A18" s="32"/>
      <c r="B18" s="32"/>
      <c r="C18" s="32"/>
      <c r="D18" s="32"/>
      <c r="E18" s="32"/>
    </row>
    <row r="19" spans="1:23" x14ac:dyDescent="0.25">
      <c r="A19" s="32"/>
      <c r="B19" s="32"/>
      <c r="C19" s="32"/>
      <c r="D19" s="32"/>
      <c r="E19" s="32"/>
      <c r="O19" s="1"/>
      <c r="P19" s="1"/>
      <c r="Q19" s="1"/>
      <c r="R19" s="1"/>
      <c r="S19" s="1"/>
      <c r="T19" s="1"/>
      <c r="U19" s="1"/>
      <c r="V19" s="1"/>
    </row>
    <row r="20" spans="1:23" x14ac:dyDescent="0.25">
      <c r="A20" s="7"/>
      <c r="B20" s="8" t="s">
        <v>7</v>
      </c>
      <c r="C20" s="9" t="e">
        <f>SLOPE(E8:E15,A8:A15)</f>
        <v>#DIV/0!</v>
      </c>
      <c r="D20" s="10" t="s">
        <v>8</v>
      </c>
      <c r="E20" s="11" t="e">
        <f>INTERCEPT(E8:E15,A8:A15)</f>
        <v>#DIV/0!</v>
      </c>
      <c r="O20" s="1"/>
      <c r="P20" s="1"/>
      <c r="Q20" s="1"/>
      <c r="R20" s="1"/>
      <c r="S20" s="1"/>
      <c r="T20" s="1"/>
      <c r="U20" s="1"/>
      <c r="V20" s="1"/>
      <c r="W20" s="14"/>
    </row>
    <row r="21" spans="1:23" x14ac:dyDescent="0.25">
      <c r="W21" s="14"/>
    </row>
    <row r="23" spans="1:23" s="1" customFormat="1" ht="29.25" customHeight="1" x14ac:dyDescent="0.25">
      <c r="A23" s="18"/>
      <c r="B23" s="18"/>
      <c r="C23" s="33" t="s">
        <v>4</v>
      </c>
      <c r="D23" s="33"/>
      <c r="E23" s="33"/>
      <c r="F23" s="18" t="s">
        <v>5</v>
      </c>
      <c r="G23" s="18" t="s">
        <v>28</v>
      </c>
      <c r="H23" s="18" t="s">
        <v>26</v>
      </c>
      <c r="I23" s="18" t="s">
        <v>6</v>
      </c>
      <c r="J23" s="18" t="s">
        <v>9</v>
      </c>
      <c r="K23" s="34" t="s">
        <v>27</v>
      </c>
      <c r="L23" s="34"/>
      <c r="M23" s="2"/>
      <c r="N23" s="13"/>
    </row>
    <row r="24" spans="1:23" s="1" customFormat="1" x14ac:dyDescent="0.25">
      <c r="A24" s="18" t="s">
        <v>31</v>
      </c>
      <c r="B24" s="18" t="s">
        <v>32</v>
      </c>
      <c r="C24" s="12"/>
      <c r="D24" s="12"/>
      <c r="E24" s="12"/>
      <c r="F24" s="17" t="e">
        <f>AVERAGE(C24:E24)</f>
        <v>#DIV/0!</v>
      </c>
      <c r="G24" s="15" t="e">
        <f>F24-$D$8</f>
        <v>#DIV/0!</v>
      </c>
      <c r="H24" s="15">
        <v>10</v>
      </c>
      <c r="I24" s="12"/>
      <c r="J24" s="16" t="s">
        <v>10</v>
      </c>
      <c r="K24" s="35" t="e">
        <f>(G24-$E$20)/$C$20/H24*I24</f>
        <v>#DIV/0!</v>
      </c>
      <c r="L24" s="35"/>
      <c r="M24" s="2"/>
    </row>
    <row r="25" spans="1:23" x14ac:dyDescent="0.25">
      <c r="A25" s="18" t="s">
        <v>33</v>
      </c>
      <c r="B25" s="18" t="s">
        <v>32</v>
      </c>
      <c r="C25" s="12"/>
      <c r="D25" s="12"/>
      <c r="E25" s="12"/>
      <c r="F25" s="17" t="e">
        <f>AVERAGE(C25:E25)</f>
        <v>#DIV/0!</v>
      </c>
      <c r="G25" s="15" t="e">
        <f>F25-$D$8</f>
        <v>#DIV/0!</v>
      </c>
      <c r="H25" s="16">
        <v>10</v>
      </c>
      <c r="I25" s="12"/>
      <c r="J25" s="12"/>
      <c r="K25" s="35" t="e">
        <f>(G25-$E$20)/$C$20/H25*I25/J25</f>
        <v>#DIV/0!</v>
      </c>
      <c r="L25" s="35"/>
    </row>
  </sheetData>
  <mergeCells count="27">
    <mergeCell ref="K25:L25"/>
    <mergeCell ref="O14:V14"/>
    <mergeCell ref="O15:V15"/>
    <mergeCell ref="O16:V16"/>
    <mergeCell ref="O17:V17"/>
    <mergeCell ref="K24:L24"/>
    <mergeCell ref="O12:V12"/>
    <mergeCell ref="O13:V13"/>
    <mergeCell ref="A16:E19"/>
    <mergeCell ref="C23:E23"/>
    <mergeCell ref="K23:L23"/>
    <mergeCell ref="O2:V2"/>
    <mergeCell ref="O3:V3"/>
    <mergeCell ref="O4:V4"/>
    <mergeCell ref="A5:E5"/>
    <mergeCell ref="O5:V5"/>
    <mergeCell ref="A1:M3"/>
    <mergeCell ref="A6:A7"/>
    <mergeCell ref="D6:D7"/>
    <mergeCell ref="E6:E7"/>
    <mergeCell ref="B6:C7"/>
    <mergeCell ref="O11:V11"/>
    <mergeCell ref="O6:V6"/>
    <mergeCell ref="O7:V7"/>
    <mergeCell ref="O8:V8"/>
    <mergeCell ref="O9:V9"/>
    <mergeCell ref="O10:V10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2024-03-19T02:46:27Z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