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<sst xmlns="http://schemas.openxmlformats.org/spreadsheetml/2006/main" count="37" uniqueCount="34">
  <si>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E-BC-K772-M</t>
  </si>
  <si>
    <t>Calculation</t>
  </si>
  <si>
    <t>血清样本：</t>
  </si>
  <si>
    <r>
      <rPr>
        <sz val="11"/>
        <color theme="1"/>
        <rFont val="Times New Roman"/>
        <charset val="134"/>
      </rPr>
      <t>Fe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(μmol/L)  = (∆A - b) ÷ a  × 4* × f</t>
    </r>
  </si>
  <si>
    <t>标曲数据处理</t>
  </si>
  <si>
    <t>组织样本(以组织湿重进行计算)：</t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</si>
  <si>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(μmol/L)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</si>
  <si>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</si>
  <si>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</si>
  <si>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</si>
  <si>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t>Fe2+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(μmol/kg wet weight) = (∆A - b) ÷ a × f ÷  (m / V)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</si>
  <si>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</si>
  <si>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</si>
  <si>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</si>
  <si>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</si>
  <si>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</si>
  <si>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rPr>
        <sz val="11"/>
        <color theme="1"/>
        <rFont val="Times New Roman"/>
        <charset val="134"/>
      </rPr>
      <t>∆A</t>
    </r>
    <r>
      <rPr>
        <sz val="11"/>
        <color theme="1"/>
        <rFont val="宋体"/>
        <charset val="134"/>
      </rPr>
      <t>：样本的绝对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测定孔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空白孔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</si>
  <si>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4*</t>
    </r>
    <r>
      <rPr>
        <sz val="11"/>
        <color theme="1"/>
        <rFont val="宋体"/>
        <charset val="134"/>
      </rPr>
      <t>：血清与试剂一混合后被稀释了四倍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</si>
  <si>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：样本匀浆液加入量</t>
    </r>
    <r>
      <rPr>
        <sz val="11"/>
        <color theme="1"/>
        <rFont val="Times New Roman"/>
        <charset val="134"/>
      </rPr>
      <t>(mL)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</si>
  <si>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</si>
  <si>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</si>
  <si>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：组织湿重质量（</t>
    </r>
    <r>
      <rPr>
        <sz val="11"/>
        <color theme="1"/>
        <rFont val="Times New Roman"/>
        <charset val="134"/>
      </rPr>
      <t>g</t>
    </r>
    <r>
      <rPr>
        <sz val="11"/>
        <color theme="1"/>
        <rFont val="宋体"/>
        <charset val="134"/>
      </rPr>
      <t>）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</si>
  <si>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</si>
  <si>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</si>
  <si>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</si>
  <si>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</t>
  </si>
  <si>
    <t>m</t>
  </si>
  <si>
    <t>V</t>
  </si>
  <si>
    <t>f</t>
  </si>
  <si>
    <r>
      <rPr>
        <sz val="11"/>
        <color theme="1"/>
        <rFont val="Times New Roman"/>
        <charset val="134"/>
      </rPr>
      <t>Fe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(μmol/L or μmol/kg wet weight)</t>
    </r>
  </si>
  <si>
    <t>血清</t>
  </si>
  <si>
    <t>测定</t>
  </si>
  <si>
    <t>/</t>
  </si>
  <si>
    <t>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</si>
</sst>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03152"/>
        <c:axId val="643804328"/>
      </c:scatterChart>
      <c:valAx>
        <c:axId val="64380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3804328"/>
        <c:crosses val="autoZero"/>
        <c:crossBetween val="midCat"/>
      </c:valAx>
      <c:valAx>
        <c:axId val="64380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380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41a9050-2890-40cf-9059-356d5bc1d40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>
      <xdr:nvGraphicFramePr>
        <xdr:cNvPr id="2" name="图表 1"/>
        <xdr:cNvGraphicFramePr/>
      </xdr:nvGraphicFramePr>
      <xdr:xfrm>
        <a:off x="3990975" y="833120"/>
        <a:ext cx="6029325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N3" sqref="N3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ht="15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75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24" t="s">
        <v>1</v>
      </c>
      <c r="P2" s="25"/>
      <c r="Q2" s="25"/>
      <c r="R2" s="25"/>
      <c r="S2" s="25"/>
      <c r="T2" s="25"/>
      <c r="U2" s="25"/>
      <c r="V2" s="25"/>
    </row>
    <row r="3" ht="15.75" customHeight="1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6" t="s">
        <v>2</v>
      </c>
      <c r="P3" s="27"/>
      <c r="Q3" s="27"/>
      <c r="R3" s="27"/>
      <c r="S3" s="27"/>
      <c r="T3" s="27"/>
      <c r="U3" s="27"/>
      <c r="V3" s="27"/>
    </row>
    <row r="4" spans="15:22">
      <c r="O4" s="28" t="s">
        <v>3</v>
      </c>
      <c r="P4" s="29"/>
      <c r="Q4" s="29"/>
      <c r="R4" s="29"/>
      <c r="S4" s="29"/>
      <c r="T4" s="29"/>
      <c r="U4" s="29"/>
      <c r="V4" s="35"/>
    </row>
    <row r="5" customHeight="1" spans="1:22">
      <c r="A5" s="4" t="s">
        <v>4</v>
      </c>
      <c r="B5" s="4"/>
      <c r="C5" s="4"/>
      <c r="D5" s="4"/>
      <c r="E5" s="4"/>
      <c r="O5" s="26" t="s">
        <v>5</v>
      </c>
      <c r="P5" s="27"/>
      <c r="Q5" s="27"/>
      <c r="R5" s="27"/>
      <c r="S5" s="27"/>
      <c r="T5" s="27"/>
      <c r="U5" s="27"/>
      <c r="V5" s="27"/>
    </row>
    <row r="6" ht="14.25" customHeight="1" spans="1:22">
      <c r="A6" s="5" t="s">
        <v>6</v>
      </c>
      <c r="B6" s="6" t="s">
        <v>7</v>
      </c>
      <c r="C6" s="6"/>
      <c r="D6" s="7" t="s">
        <v>8</v>
      </c>
      <c r="E6" s="7" t="s">
        <v>9</v>
      </c>
      <c r="O6" s="28" t="s">
        <v>10</v>
      </c>
      <c r="P6" s="29"/>
      <c r="Q6" s="29"/>
      <c r="R6" s="29"/>
      <c r="S6" s="29"/>
      <c r="T6" s="29"/>
      <c r="U6" s="29"/>
      <c r="V6" s="35"/>
    </row>
    <row r="7" customHeight="1" spans="1:22">
      <c r="A7" s="8"/>
      <c r="B7" s="8"/>
      <c r="C7" s="8"/>
      <c r="D7" s="8"/>
      <c r="E7" s="8"/>
      <c r="O7" s="30" t="s">
        <v>11</v>
      </c>
      <c r="P7" s="31"/>
      <c r="Q7" s="31"/>
      <c r="R7" s="31"/>
      <c r="S7" s="31"/>
      <c r="T7" s="31"/>
      <c r="U7" s="31"/>
      <c r="V7" s="36"/>
    </row>
    <row r="8" customHeight="1" spans="1:22">
      <c r="A8" s="9">
        <v>0</v>
      </c>
      <c r="B8" s="10"/>
      <c r="C8" s="10"/>
      <c r="D8" s="11" t="e">
        <f>AVERAGE(B8:C8)</f>
        <v>#DIV/0!</v>
      </c>
      <c r="E8" s="12" t="e">
        <f>D8-$D$8</f>
        <v>#DIV/0!</v>
      </c>
      <c r="O8" s="30" t="s">
        <v>12</v>
      </c>
      <c r="P8" s="31"/>
      <c r="Q8" s="31"/>
      <c r="R8" s="31"/>
      <c r="S8" s="31"/>
      <c r="T8" s="31"/>
      <c r="U8" s="31"/>
      <c r="V8" s="36"/>
    </row>
    <row r="9" customHeight="1" spans="1:22">
      <c r="A9" s="9">
        <v>5</v>
      </c>
      <c r="B9" s="10"/>
      <c r="C9" s="10"/>
      <c r="D9" s="11" t="e">
        <f t="shared" ref="D9:D15" si="0">AVERAGE(B9:C9)</f>
        <v>#DIV/0!</v>
      </c>
      <c r="E9" s="12" t="e">
        <f t="shared" ref="E9:E15" si="1">D9-$D$8</f>
        <v>#DIV/0!</v>
      </c>
      <c r="O9" s="30" t="s">
        <v>13</v>
      </c>
      <c r="P9" s="31"/>
      <c r="Q9" s="31"/>
      <c r="R9" s="31"/>
      <c r="S9" s="31"/>
      <c r="T9" s="31"/>
      <c r="U9" s="31"/>
      <c r="V9" s="36"/>
    </row>
    <row r="10" customHeight="1" spans="1:22">
      <c r="A10" s="9">
        <v>10</v>
      </c>
      <c r="B10" s="10"/>
      <c r="C10" s="10"/>
      <c r="D10" s="11" t="e">
        <f t="shared" si="0"/>
        <v>#DIV/0!</v>
      </c>
      <c r="E10" s="12" t="e">
        <f t="shared" si="1"/>
        <v>#DIV/0!</v>
      </c>
      <c r="O10" s="30" t="s">
        <v>14</v>
      </c>
      <c r="P10" s="31"/>
      <c r="Q10" s="31"/>
      <c r="R10" s="31"/>
      <c r="S10" s="31"/>
      <c r="T10" s="31"/>
      <c r="U10" s="31"/>
      <c r="V10" s="36"/>
    </row>
    <row r="11" customHeight="1" spans="1:22">
      <c r="A11" s="9">
        <v>15</v>
      </c>
      <c r="B11" s="10"/>
      <c r="C11" s="10"/>
      <c r="D11" s="11" t="e">
        <f t="shared" si="0"/>
        <v>#DIV/0!</v>
      </c>
      <c r="E11" s="12" t="e">
        <f t="shared" si="1"/>
        <v>#DIV/0!</v>
      </c>
      <c r="O11" s="30" t="s">
        <v>15</v>
      </c>
      <c r="P11" s="31"/>
      <c r="Q11" s="31"/>
      <c r="R11" s="31"/>
      <c r="S11" s="31"/>
      <c r="T11" s="31"/>
      <c r="U11" s="31"/>
      <c r="V11" s="36"/>
    </row>
    <row r="12" customHeight="1" spans="1:22">
      <c r="A12" s="9">
        <v>20</v>
      </c>
      <c r="B12" s="10"/>
      <c r="C12" s="10"/>
      <c r="D12" s="11" t="e">
        <f t="shared" si="0"/>
        <v>#DIV/0!</v>
      </c>
      <c r="E12" s="12" t="e">
        <f t="shared" si="1"/>
        <v>#DIV/0!</v>
      </c>
      <c r="O12" s="30" t="s">
        <v>16</v>
      </c>
      <c r="P12" s="31"/>
      <c r="Q12" s="31"/>
      <c r="R12" s="31"/>
      <c r="S12" s="31"/>
      <c r="T12" s="31"/>
      <c r="U12" s="31"/>
      <c r="V12" s="36"/>
    </row>
    <row r="13" customHeight="1" spans="1:22">
      <c r="A13" s="9">
        <v>30</v>
      </c>
      <c r="B13" s="10"/>
      <c r="C13" s="10"/>
      <c r="D13" s="11" t="e">
        <f t="shared" si="0"/>
        <v>#DIV/0!</v>
      </c>
      <c r="E13" s="12" t="e">
        <f t="shared" si="1"/>
        <v>#DIV/0!</v>
      </c>
      <c r="O13" s="30" t="s">
        <v>17</v>
      </c>
      <c r="P13" s="31"/>
      <c r="Q13" s="31"/>
      <c r="R13" s="31"/>
      <c r="S13" s="31"/>
      <c r="T13" s="31"/>
      <c r="U13" s="31"/>
      <c r="V13" s="36"/>
    </row>
    <row r="14" customHeight="1" spans="1:22">
      <c r="A14" s="9">
        <v>40</v>
      </c>
      <c r="B14" s="10"/>
      <c r="C14" s="10"/>
      <c r="D14" s="11" t="e">
        <f t="shared" si="0"/>
        <v>#DIV/0!</v>
      </c>
      <c r="E14" s="12" t="e">
        <f t="shared" si="1"/>
        <v>#DIV/0!</v>
      </c>
      <c r="O14" s="30" t="s">
        <v>18</v>
      </c>
      <c r="P14" s="31"/>
      <c r="Q14" s="31"/>
      <c r="R14" s="31"/>
      <c r="S14" s="31"/>
      <c r="T14" s="31"/>
      <c r="U14" s="31"/>
      <c r="V14" s="36"/>
    </row>
    <row r="15" customHeight="1" spans="1:22">
      <c r="A15" s="9">
        <v>50</v>
      </c>
      <c r="B15" s="10"/>
      <c r="C15" s="10"/>
      <c r="D15" s="11" t="e">
        <f t="shared" si="0"/>
        <v>#DIV/0!</v>
      </c>
      <c r="E15" s="12" t="e">
        <f t="shared" si="1"/>
        <v>#DIV/0!</v>
      </c>
      <c r="O15" s="30" t="s">
        <v>19</v>
      </c>
      <c r="P15" s="31"/>
      <c r="Q15" s="31"/>
      <c r="R15" s="31"/>
      <c r="S15" s="31"/>
      <c r="T15" s="31"/>
      <c r="U15" s="31"/>
      <c r="V15" s="36"/>
    </row>
    <row r="16" customHeight="1" spans="1:22">
      <c r="A16" s="13" t="s">
        <v>20</v>
      </c>
      <c r="B16" s="13"/>
      <c r="C16" s="13"/>
      <c r="D16" s="13"/>
      <c r="E16" s="13"/>
      <c r="O16" s="30" t="s">
        <v>21</v>
      </c>
      <c r="P16" s="31"/>
      <c r="Q16" s="31"/>
      <c r="R16" s="31"/>
      <c r="S16" s="31"/>
      <c r="T16" s="31"/>
      <c r="U16" s="31"/>
      <c r="V16" s="36"/>
    </row>
    <row r="17" spans="1:22">
      <c r="A17" s="13"/>
      <c r="B17" s="13"/>
      <c r="C17" s="13"/>
      <c r="D17" s="13"/>
      <c r="E17" s="13"/>
      <c r="O17" s="1"/>
      <c r="P17" s="1"/>
      <c r="Q17" s="1"/>
      <c r="R17" s="1"/>
      <c r="S17" s="1"/>
      <c r="T17" s="1"/>
      <c r="U17" s="1"/>
      <c r="V17" s="1"/>
    </row>
    <row r="18" spans="1:22">
      <c r="A18" s="13"/>
      <c r="B18" s="13"/>
      <c r="C18" s="13"/>
      <c r="D18" s="13"/>
      <c r="E18" s="13"/>
      <c r="O18" s="1"/>
      <c r="P18" s="1"/>
      <c r="Q18" s="1"/>
      <c r="R18" s="1"/>
      <c r="S18" s="1"/>
      <c r="T18" s="1"/>
      <c r="U18" s="1"/>
      <c r="V18" s="1"/>
    </row>
    <row r="19" spans="1:5">
      <c r="A19" s="13"/>
      <c r="B19" s="13"/>
      <c r="C19" s="13"/>
      <c r="D19" s="13"/>
      <c r="E19" s="13"/>
    </row>
    <row r="20" spans="1:23">
      <c r="A20" s="14"/>
      <c r="B20" s="15" t="s">
        <v>22</v>
      </c>
      <c r="C20" s="16" t="e">
        <f>SLOPE(E8:E15,A8:A15)</f>
        <v>#DIV/0!</v>
      </c>
      <c r="D20" s="17" t="s">
        <v>23</v>
      </c>
      <c r="E20" s="18" t="e">
        <f>INTERCEPT(E8:E15,A8:A15)</f>
        <v>#DIV/0!</v>
      </c>
      <c r="W20" s="37"/>
    </row>
    <row r="21" spans="15:23">
      <c r="O21" s="1"/>
      <c r="P21" s="1"/>
      <c r="Q21" s="1"/>
      <c r="R21" s="1"/>
      <c r="S21" s="1"/>
      <c r="T21" s="1"/>
      <c r="U21" s="1"/>
      <c r="V21" s="1"/>
      <c r="W21" s="37"/>
    </row>
    <row r="22" spans="15:22">
      <c r="O22" s="1"/>
      <c r="P22" s="1"/>
      <c r="Q22" s="1"/>
      <c r="R22" s="1"/>
      <c r="S22" s="1"/>
      <c r="T22" s="1"/>
      <c r="U22" s="1"/>
      <c r="V22" s="1"/>
    </row>
    <row r="23" s="1" customFormat="1" ht="29.25" customHeight="1" spans="1:22">
      <c r="A23" s="19"/>
      <c r="B23" s="19"/>
      <c r="C23" s="19" t="s">
        <v>24</v>
      </c>
      <c r="D23" s="19"/>
      <c r="E23" s="19"/>
      <c r="F23" s="19" t="s">
        <v>8</v>
      </c>
      <c r="G23" s="19" t="s">
        <v>25</v>
      </c>
      <c r="H23" s="19" t="s">
        <v>26</v>
      </c>
      <c r="I23" s="19" t="s">
        <v>27</v>
      </c>
      <c r="J23" s="19" t="s">
        <v>28</v>
      </c>
      <c r="K23" s="32" t="s">
        <v>29</v>
      </c>
      <c r="L23" s="32"/>
      <c r="M23" s="2"/>
      <c r="N23" s="33"/>
      <c r="O23" s="2"/>
      <c r="P23" s="2"/>
      <c r="Q23" s="2"/>
      <c r="R23" s="2"/>
      <c r="S23" s="2"/>
      <c r="T23" s="2"/>
      <c r="U23" s="2"/>
      <c r="V23" s="2"/>
    </row>
    <row r="24" s="1" customFormat="1" spans="1:22">
      <c r="A24" s="20" t="s">
        <v>30</v>
      </c>
      <c r="B24" s="20" t="s">
        <v>31</v>
      </c>
      <c r="C24" s="21"/>
      <c r="D24" s="21"/>
      <c r="E24" s="21"/>
      <c r="F24" s="22" t="e">
        <f>AVERAGE(C24:E24)</f>
        <v>#DIV/0!</v>
      </c>
      <c r="G24" s="23" t="e">
        <f>F24-$D$8</f>
        <v>#DIV/0!</v>
      </c>
      <c r="H24" s="23" t="s">
        <v>32</v>
      </c>
      <c r="I24" s="34" t="s">
        <v>32</v>
      </c>
      <c r="J24" s="21"/>
      <c r="K24" s="22" t="e">
        <f>(G24-$E$20)/$C$20*4*J24</f>
        <v>#DIV/0!</v>
      </c>
      <c r="L24" s="22"/>
      <c r="M24" s="2"/>
      <c r="O24" s="2"/>
      <c r="P24" s="2"/>
      <c r="Q24" s="2"/>
      <c r="R24" s="2"/>
      <c r="S24" s="2"/>
      <c r="T24" s="2"/>
      <c r="U24" s="2"/>
      <c r="V24" s="2"/>
    </row>
    <row r="25" spans="1:12">
      <c r="A25" s="20" t="s">
        <v>33</v>
      </c>
      <c r="B25" s="20" t="s">
        <v>31</v>
      </c>
      <c r="C25" s="21"/>
      <c r="D25" s="21"/>
      <c r="E25" s="21"/>
      <c r="F25" s="22" t="e">
        <f>AVERAGE(C25:E25)</f>
        <v>#DIV/0!</v>
      </c>
      <c r="G25" s="23" t="e">
        <f>F25-$D$8</f>
        <v>#DIV/0!</v>
      </c>
      <c r="H25" s="21"/>
      <c r="I25" s="21"/>
      <c r="J25" s="21"/>
      <c r="K25" s="22" t="e">
        <f>(G25-$E$20)/$C$20*J25/(H25/I25)</f>
        <v>#DIV/0!</v>
      </c>
      <c r="L25" s="22"/>
    </row>
  </sheetData>
  <mergeCells count="26">
    <mergeCell ref="O2:V2"/>
    <mergeCell ref="O3:V3"/>
    <mergeCell ref="O4:V4"/>
    <mergeCell ref="A5:E5"/>
    <mergeCell ref="O5:V5"/>
    <mergeCell ref="O6:V6"/>
    <mergeCell ref="O7:V7"/>
    <mergeCell ref="O8:V8"/>
    <mergeCell ref="O9:V9"/>
    <mergeCell ref="O10:V10"/>
    <mergeCell ref="O11:V11"/>
    <mergeCell ref="O12:V12"/>
    <mergeCell ref="O13:V13"/>
    <mergeCell ref="O14:V14"/>
    <mergeCell ref="O15:V15"/>
    <mergeCell ref="O16:V16"/>
    <mergeCell ref="C23:E23"/>
    <mergeCell ref="K23:L23"/>
    <mergeCell ref="K24:L24"/>
    <mergeCell ref="K25:L25"/>
    <mergeCell ref="A6:A7"/>
    <mergeCell ref="D6:D7"/>
    <mergeCell ref="E6:E7"/>
    <mergeCell ref="B6:C7"/>
    <mergeCell ref="A1:M3"/>
    <mergeCell ref="A16:E1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