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<sst xmlns="http://schemas.openxmlformats.org/spreadsheetml/2006/main" count="45" uniqueCount="38">
  <si>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E-BC-K903-M</t>
  </si>
  <si>
    <t>Calculation</t>
  </si>
  <si>
    <t>组织样本中Glu含量计算公式：</t>
  </si>
  <si>
    <r>
      <t xml:space="preserve">Glu 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(mmol/kg wet weight ) = (ΔA450 - b) ÷ a ÷ (m / V) × f</t>
    </r>
  </si>
  <si>
    <t>标曲数据处理</t>
  </si>
  <si>
    <t>细胞样本中Glu含量计算公式：</t>
  </si>
  <si>
    <r>
      <rPr>
        <sz val="11"/>
        <color theme="1"/>
        <rFont val="宋体"/>
        <charset val="134"/>
      </rPr>
      <t>标准品浓度</t>
    </r>
    <r>
      <rPr>
        <sz val="11"/>
        <color theme="1"/>
        <rFont val="Times New Roman"/>
        <charset val="134"/>
      </rPr>
      <t xml:space="preserve">  (mmol/L)</t>
    </r>
  </si>
  <si>
    <r>
      <rPr>
        <sz val="11"/>
        <color theme="1"/>
        <rFont val="Times New Roman"/>
        <charset val="134"/>
      </rPr>
      <t xml:space="preserve">OD 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</si>
  <si>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平均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</si>
  <si>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</si>
  <si>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t>Glu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(μmol/10^6 )  = (ΔA450 - b) ÷ a ÷ ( n / V)  × f</t>
    </r>
  </si>
  <si>
    <t>血清血浆样本中Glu含量计算公式：</t>
  </si>
  <si>
    <r>
      <rPr>
        <sz val="11"/>
        <color theme="1"/>
        <rFont val="Times New Roman"/>
        <charset val="134"/>
      </rPr>
      <t>Glu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(mmol/L)  = (</t>
    </r>
    <r>
      <rPr>
        <sz val="11"/>
        <color theme="1"/>
        <rFont val="宋体"/>
        <charset val="134"/>
      </rPr>
      <t>Δ</t>
    </r>
    <r>
      <rPr>
        <sz val="11"/>
        <color theme="1"/>
        <rFont val="Times New Roman"/>
        <charset val="134"/>
      </rPr>
      <t xml:space="preserve">A450 - b) </t>
    </r>
    <r>
      <rPr>
        <sz val="11"/>
        <color theme="1"/>
        <rFont val="宋体"/>
        <charset val="134"/>
      </rPr>
      <t>÷</t>
    </r>
    <r>
      <rPr>
        <sz val="11"/>
        <color theme="1"/>
        <rFont val="Times New Roman"/>
        <charset val="134"/>
      </rPr>
      <t xml:space="preserve"> a </t>
    </r>
    <r>
      <rPr>
        <sz val="11"/>
        <color theme="1"/>
        <rFont val="宋体"/>
        <charset val="134"/>
      </rPr>
      <t>×</t>
    </r>
    <r>
      <rPr>
        <sz val="11"/>
        <color theme="1"/>
        <rFont val="Times New Roman"/>
        <charset val="134"/>
      </rPr>
      <t xml:space="preserve"> f </t>
    </r>
  </si>
  <si>
    <r>
      <rPr>
        <sz val="11"/>
        <color theme="1"/>
        <rFont val="宋体"/>
        <charset val="134"/>
      </rPr>
      <t>注解</t>
    </r>
    <r>
      <rPr>
        <sz val="11"/>
        <color theme="1"/>
        <rFont val="Times New Roman"/>
        <charset val="134"/>
      </rPr>
      <t>:</t>
    </r>
  </si>
  <si>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：标准品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标准品浓度为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时的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</si>
  <si>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：标准品的浓度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</si>
  <si>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：标曲的斜率</t>
    </r>
  </si>
  <si>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：标曲的截距</t>
    </r>
  </si>
  <si>
    <r>
      <t>∆A450</t>
    </r>
    <r>
      <rPr>
        <sz val="11"/>
        <color theme="1"/>
        <rFont val="宋体"/>
        <charset val="134"/>
      </rPr>
      <t>：测定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空白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</si>
  <si>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Times New Roman"/>
        <charset val="134"/>
      </rPr>
      <t>f</t>
    </r>
    <r>
      <rPr>
        <sz val="11"/>
        <color theme="1"/>
        <rFont val="宋体"/>
        <charset val="134"/>
      </rPr>
      <t>：样本加入检测体系前的稀释倍数</t>
    </r>
  </si>
  <si>
    <r>
      <rPr>
        <sz val="11"/>
        <color theme="1"/>
        <rFont val="宋体"/>
        <charset val="134"/>
      </rPr>
      <t>以标准品浓度为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轴，以绝对</t>
    </r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值为</t>
    </r>
    <r>
      <rPr>
        <sz val="11"/>
        <color theme="1"/>
        <rFont val="Times New Roman"/>
        <charset val="134"/>
      </rPr>
      <t>y</t>
    </r>
    <r>
      <rPr>
        <sz val="11"/>
        <color theme="1"/>
        <rFont val="宋体"/>
        <charset val="134"/>
      </rPr>
      <t>轴，绘制标曲图；所得标曲图为</t>
    </r>
    <r>
      <rPr>
        <sz val="11"/>
        <color theme="1"/>
        <rFont val="Times New Roman"/>
        <charset val="134"/>
      </rPr>
      <t xml:space="preserve"> y=ax+b</t>
    </r>
  </si>
  <si>
    <r>
      <rPr>
        <sz val="11"/>
        <color theme="1"/>
        <rFont val="Times New Roman"/>
        <charset val="134"/>
      </rPr>
      <t>m</t>
    </r>
    <r>
      <rPr>
        <sz val="11"/>
        <color theme="1"/>
        <rFont val="宋体"/>
        <charset val="134"/>
      </rPr>
      <t>：组织湿重质量，</t>
    </r>
    <r>
      <rPr>
        <sz val="11"/>
        <color theme="1"/>
        <rFont val="Times New Roman"/>
        <charset val="134"/>
      </rPr>
      <t>g</t>
    </r>
  </si>
  <si>
    <r>
      <rPr>
        <sz val="11"/>
        <color theme="1"/>
        <rFont val="Times New Roman"/>
        <charset val="134"/>
      </rPr>
      <t>n</t>
    </r>
    <r>
      <rPr>
        <sz val="11"/>
        <color theme="1"/>
        <rFont val="宋体"/>
        <charset val="134"/>
      </rPr>
      <t>：细胞样本的数量，</t>
    </r>
    <r>
      <rPr>
        <sz val="11"/>
        <color theme="1"/>
        <rFont val="Times New Roman"/>
        <charset val="134"/>
      </rPr>
      <t>10^6</t>
    </r>
  </si>
  <si>
    <r>
      <rPr>
        <sz val="11"/>
        <color theme="1"/>
        <rFont val="Times New Roman"/>
        <charset val="134"/>
      </rPr>
      <t>V</t>
    </r>
    <r>
      <rPr>
        <sz val="11"/>
        <color theme="1"/>
        <rFont val="宋体"/>
        <charset val="134"/>
      </rPr>
      <t>：样本匀浆液体积，</t>
    </r>
    <r>
      <rPr>
        <sz val="11"/>
        <color theme="1"/>
        <rFont val="Times New Roman"/>
        <charset val="134"/>
      </rPr>
      <t>mL</t>
    </r>
  </si>
  <si>
    <t>a:</t>
  </si>
  <si>
    <t>b:</t>
  </si>
  <si>
    <r>
      <rPr>
        <sz val="11"/>
        <color theme="1"/>
        <rFont val="Times New Roman"/>
        <charset val="134"/>
      </rPr>
      <t>OD</t>
    </r>
    <r>
      <rPr>
        <sz val="11"/>
        <color theme="1"/>
        <rFont val="宋体"/>
        <charset val="134"/>
      </rPr>
      <t>值</t>
    </r>
  </si>
  <si>
    <t>ΔA450</t>
  </si>
  <si>
    <t>m</t>
  </si>
  <si>
    <t>n</t>
  </si>
  <si>
    <t>V</t>
  </si>
  <si>
    <t>f</t>
  </si>
  <si>
    <r>
      <t xml:space="preserve">Glu </t>
    </r>
    <r>
      <rPr>
        <sz val="11"/>
        <color theme="1"/>
        <rFont val="宋体"/>
        <charset val="134"/>
      </rPr>
      <t>含量</t>
    </r>
    <r>
      <rPr>
        <sz val="11"/>
        <color theme="1"/>
        <rFont val="Times New Roman"/>
        <charset val="134"/>
      </rPr>
      <t xml:space="preserve"> (mmol/kg wet weight or  μmol/10^6 or mmol/L)</t>
    </r>
  </si>
  <si>
    <t>组织</t>
  </si>
  <si>
    <t>测定</t>
  </si>
  <si>
    <t>/</t>
  </si>
  <si>
    <t>细胞</t>
  </si>
  <si>
    <t>血清血浆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</si>
</sst>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6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81648"/>
        <c:axId val="609840608"/>
      </c:scatterChart>
      <c:valAx>
        <c:axId val="17918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9840608"/>
        <c:crosses val="autoZero"/>
        <c:crossBetween val="midCat"/>
      </c:valAx>
      <c:valAx>
        <c:axId val="60984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79181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37c2597e-91c3-4592-a123-b7764b29d6d0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219075</xdr:colOff>
      <xdr:row>4</xdr:row>
      <xdr:rowOff>4763</xdr:rowOff>
    </xdr:from>
    <xdr:to>
      <xdr:col>12</xdr:col>
      <xdr:colOff>895349</xdr:colOff>
      <xdr:row>19</xdr:row>
      <xdr:rowOff>38100</xdr:rowOff>
    </xdr:to>
    <xdr:graphicFrame>
      <xdr:nvGraphicFramePr>
        <xdr:cNvPr id="2" name="图表 1"/>
        <xdr:cNvGraphicFramePr/>
      </xdr:nvGraphicFramePr>
      <xdr:xfrm>
        <a:off x="3838575" y="795020"/>
        <a:ext cx="6028690" cy="2881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6"/>
  <sheetViews>
    <sheetView tabSelected="1" topLeftCell="C1" workbookViewId="0">
      <selection activeCell="O24" sqref="O24"/>
    </sheetView>
  </sheetViews>
  <sheetFormatPr defaultColWidth="9" defaultRowHeight="15"/>
  <cols>
    <col min="1" max="1" width="10.625" style="2" customWidth="1"/>
    <col min="2" max="2" width="10.25" style="2" customWidth="1"/>
    <col min="3" max="3" width="8.625" style="2" customWidth="1"/>
    <col min="4" max="8" width="9" style="2"/>
    <col min="9" max="10" width="10.125" style="2" customWidth="1"/>
    <col min="11" max="11" width="11.75" style="2" customWidth="1"/>
    <col min="12" max="12" width="11.25" style="2" customWidth="1"/>
    <col min="13" max="13" width="12.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ht="15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5.75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26" t="s">
        <v>1</v>
      </c>
      <c r="P2" s="27"/>
      <c r="Q2" s="27"/>
      <c r="R2" s="27"/>
      <c r="S2" s="27"/>
      <c r="T2" s="27"/>
      <c r="U2" s="27"/>
      <c r="V2" s="27"/>
    </row>
    <row r="3" ht="15.75" customHeight="1" spans="1:2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28" t="s">
        <v>2</v>
      </c>
      <c r="P3" s="29"/>
      <c r="Q3" s="29"/>
      <c r="R3" s="29"/>
      <c r="S3" s="29"/>
      <c r="T3" s="29"/>
      <c r="U3" s="29"/>
      <c r="V3" s="29"/>
    </row>
    <row r="4" spans="15:22">
      <c r="O4" s="30" t="s">
        <v>3</v>
      </c>
      <c r="P4" s="31"/>
      <c r="Q4" s="31"/>
      <c r="R4" s="31"/>
      <c r="S4" s="31"/>
      <c r="T4" s="31"/>
      <c r="U4" s="31"/>
      <c r="V4" s="38"/>
    </row>
    <row r="5" customHeight="1" spans="1:22">
      <c r="A5" s="4" t="s">
        <v>4</v>
      </c>
      <c r="B5" s="4"/>
      <c r="C5" s="4"/>
      <c r="D5" s="4"/>
      <c r="E5" s="4"/>
      <c r="O5" s="28" t="s">
        <v>5</v>
      </c>
      <c r="P5" s="29"/>
      <c r="Q5" s="29"/>
      <c r="R5" s="29"/>
      <c r="S5" s="29"/>
      <c r="T5" s="29"/>
      <c r="U5" s="29"/>
      <c r="V5" s="29"/>
    </row>
    <row r="6" ht="14.25" customHeight="1" spans="1:22">
      <c r="A6" s="5" t="s">
        <v>6</v>
      </c>
      <c r="B6" s="6" t="s">
        <v>7</v>
      </c>
      <c r="C6" s="6"/>
      <c r="D6" s="7" t="s">
        <v>8</v>
      </c>
      <c r="E6" s="7" t="s">
        <v>9</v>
      </c>
      <c r="O6" s="30" t="s">
        <v>10</v>
      </c>
      <c r="P6" s="31"/>
      <c r="Q6" s="31"/>
      <c r="R6" s="31"/>
      <c r="S6" s="31"/>
      <c r="T6" s="31"/>
      <c r="U6" s="31"/>
      <c r="V6" s="38"/>
    </row>
    <row r="7" customHeight="1" spans="1:22">
      <c r="A7" s="8"/>
      <c r="B7" s="8"/>
      <c r="C7" s="8"/>
      <c r="D7" s="8"/>
      <c r="E7" s="8"/>
      <c r="O7" s="28" t="s">
        <v>11</v>
      </c>
      <c r="P7" s="29"/>
      <c r="Q7" s="29"/>
      <c r="R7" s="29"/>
      <c r="S7" s="29"/>
      <c r="T7" s="29"/>
      <c r="U7" s="29"/>
      <c r="V7" s="29"/>
    </row>
    <row r="8" customHeight="1" spans="1:22">
      <c r="A8" s="9">
        <v>0</v>
      </c>
      <c r="B8" s="10"/>
      <c r="C8" s="10"/>
      <c r="D8" s="11" t="e">
        <f>AVERAGE(B8:C8)</f>
        <v>#DIV/0!</v>
      </c>
      <c r="E8" s="12" t="e">
        <f>D8-$D$8</f>
        <v>#DIV/0!</v>
      </c>
      <c r="O8" s="30" t="s">
        <v>12</v>
      </c>
      <c r="P8" s="31"/>
      <c r="Q8" s="31"/>
      <c r="R8" s="31"/>
      <c r="S8" s="31"/>
      <c r="T8" s="31"/>
      <c r="U8" s="31"/>
      <c r="V8" s="38"/>
    </row>
    <row r="9" customHeight="1" spans="1:22">
      <c r="A9" s="9">
        <v>0.1</v>
      </c>
      <c r="B9" s="10"/>
      <c r="C9" s="10"/>
      <c r="D9" s="11" t="e">
        <f t="shared" ref="D9:D15" si="0">AVERAGE(B9:C9)</f>
        <v>#DIV/0!</v>
      </c>
      <c r="E9" s="12" t="e">
        <f t="shared" ref="E9:E15" si="1">D9-$D$8</f>
        <v>#DIV/0!</v>
      </c>
      <c r="O9" s="32" t="s">
        <v>13</v>
      </c>
      <c r="P9" s="33"/>
      <c r="Q9" s="33"/>
      <c r="R9" s="33"/>
      <c r="S9" s="33"/>
      <c r="T9" s="33"/>
      <c r="U9" s="33"/>
      <c r="V9" s="39"/>
    </row>
    <row r="10" customHeight="1" spans="1:22">
      <c r="A10" s="9">
        <v>0.2</v>
      </c>
      <c r="B10" s="10"/>
      <c r="C10" s="10"/>
      <c r="D10" s="11" t="e">
        <f t="shared" si="0"/>
        <v>#DIV/0!</v>
      </c>
      <c r="E10" s="12" t="e">
        <f t="shared" si="1"/>
        <v>#DIV/0!</v>
      </c>
      <c r="O10" s="34" t="s">
        <v>14</v>
      </c>
      <c r="P10" s="35"/>
      <c r="Q10" s="35"/>
      <c r="R10" s="35"/>
      <c r="S10" s="35"/>
      <c r="T10" s="35"/>
      <c r="U10" s="35"/>
      <c r="V10" s="40"/>
    </row>
    <row r="11" customHeight="1" spans="1:22">
      <c r="A11" s="9">
        <v>0.3</v>
      </c>
      <c r="B11" s="10"/>
      <c r="C11" s="10"/>
      <c r="D11" s="11" t="e">
        <f t="shared" si="0"/>
        <v>#DIV/0!</v>
      </c>
      <c r="E11" s="12" t="e">
        <f t="shared" si="1"/>
        <v>#DIV/0!</v>
      </c>
      <c r="O11" s="34" t="s">
        <v>15</v>
      </c>
      <c r="P11" s="35"/>
      <c r="Q11" s="35"/>
      <c r="R11" s="35"/>
      <c r="S11" s="35"/>
      <c r="T11" s="35"/>
      <c r="U11" s="35"/>
      <c r="V11" s="40"/>
    </row>
    <row r="12" customHeight="1" spans="1:22">
      <c r="A12" s="9">
        <v>0.5</v>
      </c>
      <c r="B12" s="10"/>
      <c r="C12" s="10"/>
      <c r="D12" s="11" t="e">
        <f t="shared" si="0"/>
        <v>#DIV/0!</v>
      </c>
      <c r="E12" s="12" t="e">
        <f t="shared" si="1"/>
        <v>#DIV/0!</v>
      </c>
      <c r="O12" s="34" t="s">
        <v>16</v>
      </c>
      <c r="P12" s="35"/>
      <c r="Q12" s="35"/>
      <c r="R12" s="35"/>
      <c r="S12" s="35"/>
      <c r="T12" s="35"/>
      <c r="U12" s="35"/>
      <c r="V12" s="40"/>
    </row>
    <row r="13" customHeight="1" spans="1:22">
      <c r="A13" s="9">
        <v>0.6</v>
      </c>
      <c r="B13" s="10"/>
      <c r="C13" s="10"/>
      <c r="D13" s="11" t="e">
        <f t="shared" si="0"/>
        <v>#DIV/0!</v>
      </c>
      <c r="E13" s="12" t="e">
        <f t="shared" si="1"/>
        <v>#DIV/0!</v>
      </c>
      <c r="O13" s="34" t="s">
        <v>17</v>
      </c>
      <c r="P13" s="35"/>
      <c r="Q13" s="35"/>
      <c r="R13" s="35"/>
      <c r="S13" s="35"/>
      <c r="T13" s="35"/>
      <c r="U13" s="35"/>
      <c r="V13" s="40"/>
    </row>
    <row r="14" customHeight="1" spans="1:22">
      <c r="A14" s="9">
        <v>0.7</v>
      </c>
      <c r="B14" s="10"/>
      <c r="C14" s="10"/>
      <c r="D14" s="11" t="e">
        <f t="shared" si="0"/>
        <v>#DIV/0!</v>
      </c>
      <c r="E14" s="12" t="e">
        <f t="shared" si="1"/>
        <v>#DIV/0!</v>
      </c>
      <c r="O14" s="34" t="s">
        <v>18</v>
      </c>
      <c r="P14" s="35"/>
      <c r="Q14" s="35"/>
      <c r="R14" s="35"/>
      <c r="S14" s="35"/>
      <c r="T14" s="35"/>
      <c r="U14" s="35"/>
      <c r="V14" s="40"/>
    </row>
    <row r="15" customHeight="1" spans="1:22">
      <c r="A15" s="9">
        <v>0.8</v>
      </c>
      <c r="B15" s="10"/>
      <c r="C15" s="10"/>
      <c r="D15" s="11" t="e">
        <f t="shared" si="0"/>
        <v>#DIV/0!</v>
      </c>
      <c r="E15" s="12" t="e">
        <f t="shared" si="1"/>
        <v>#DIV/0!</v>
      </c>
      <c r="O15" s="34" t="s">
        <v>19</v>
      </c>
      <c r="P15" s="35"/>
      <c r="Q15" s="35"/>
      <c r="R15" s="35"/>
      <c r="S15" s="35"/>
      <c r="T15" s="35"/>
      <c r="U15" s="35"/>
      <c r="V15" s="40"/>
    </row>
    <row r="16" customHeight="1" spans="1:22">
      <c r="A16" s="13" t="s">
        <v>20</v>
      </c>
      <c r="B16" s="13"/>
      <c r="C16" s="13"/>
      <c r="D16" s="13"/>
      <c r="E16" s="13"/>
      <c r="O16" s="34" t="s">
        <v>21</v>
      </c>
      <c r="P16" s="35"/>
      <c r="Q16" s="35"/>
      <c r="R16" s="35"/>
      <c r="S16" s="35"/>
      <c r="T16" s="35"/>
      <c r="U16" s="35"/>
      <c r="V16" s="40"/>
    </row>
    <row r="17" spans="1:22">
      <c r="A17" s="13"/>
      <c r="B17" s="13"/>
      <c r="C17" s="13"/>
      <c r="D17" s="13"/>
      <c r="E17" s="13"/>
      <c r="O17" s="34" t="s">
        <v>22</v>
      </c>
      <c r="P17" s="35"/>
      <c r="Q17" s="35"/>
      <c r="R17" s="35"/>
      <c r="S17" s="35"/>
      <c r="T17" s="35"/>
      <c r="U17" s="35"/>
      <c r="V17" s="40"/>
    </row>
    <row r="18" spans="1:22">
      <c r="A18" s="13"/>
      <c r="B18" s="13"/>
      <c r="C18" s="13"/>
      <c r="D18" s="13"/>
      <c r="E18" s="13"/>
      <c r="O18" s="34" t="s">
        <v>23</v>
      </c>
      <c r="P18" s="35"/>
      <c r="Q18" s="35"/>
      <c r="R18" s="35"/>
      <c r="S18" s="35"/>
      <c r="T18" s="35"/>
      <c r="U18" s="35"/>
      <c r="V18" s="40"/>
    </row>
    <row r="19" spans="1:22">
      <c r="A19" s="13"/>
      <c r="B19" s="13"/>
      <c r="C19" s="13"/>
      <c r="D19" s="13"/>
      <c r="E19" s="13"/>
      <c r="O19" s="1"/>
      <c r="P19" s="1"/>
      <c r="Q19" s="1"/>
      <c r="R19" s="1"/>
      <c r="S19" s="1"/>
      <c r="T19" s="1"/>
      <c r="U19" s="1"/>
      <c r="V19" s="1"/>
    </row>
    <row r="20" spans="1:23">
      <c r="A20" s="14"/>
      <c r="B20" s="15" t="s">
        <v>24</v>
      </c>
      <c r="C20" s="16" t="e">
        <f>SLOPE(E8:E15,A8:A15)</f>
        <v>#DIV/0!</v>
      </c>
      <c r="D20" s="17" t="s">
        <v>25</v>
      </c>
      <c r="E20" s="18" t="e">
        <f>INTERCEPT(E8:E15,A8:A15)</f>
        <v>#DIV/0!</v>
      </c>
      <c r="O20" s="1"/>
      <c r="P20" s="1"/>
      <c r="Q20" s="1"/>
      <c r="R20" s="1"/>
      <c r="S20" s="1"/>
      <c r="T20" s="1"/>
      <c r="U20" s="1"/>
      <c r="V20" s="1"/>
      <c r="W20" s="41"/>
    </row>
    <row r="21" spans="23:23">
      <c r="W21" s="41"/>
    </row>
    <row r="23" s="1" customFormat="1" ht="29.25" customHeight="1" spans="1:15">
      <c r="A23" s="19"/>
      <c r="B23" s="19"/>
      <c r="C23" s="19" t="s">
        <v>26</v>
      </c>
      <c r="D23" s="19"/>
      <c r="E23" s="19"/>
      <c r="F23" s="19" t="s">
        <v>8</v>
      </c>
      <c r="G23" s="19" t="s">
        <v>27</v>
      </c>
      <c r="H23" s="19" t="s">
        <v>28</v>
      </c>
      <c r="I23" s="19" t="s">
        <v>29</v>
      </c>
      <c r="J23" s="19" t="s">
        <v>30</v>
      </c>
      <c r="K23" s="19" t="s">
        <v>31</v>
      </c>
      <c r="L23" s="36" t="s">
        <v>32</v>
      </c>
      <c r="M23" s="36"/>
      <c r="N23" s="2"/>
      <c r="O23" s="37"/>
    </row>
    <row r="24" s="1" customFormat="1" spans="1:14">
      <c r="A24" s="20" t="s">
        <v>33</v>
      </c>
      <c r="B24" s="20" t="s">
        <v>34</v>
      </c>
      <c r="C24" s="21"/>
      <c r="D24" s="21"/>
      <c r="E24" s="21"/>
      <c r="F24" s="22" t="e">
        <f>AVERAGE(C24:E24)</f>
        <v>#DIV/0!</v>
      </c>
      <c r="G24" s="23" t="e">
        <f>F24-$D$8</f>
        <v>#DIV/0!</v>
      </c>
      <c r="H24" s="24"/>
      <c r="I24" s="25" t="s">
        <v>35</v>
      </c>
      <c r="J24" s="24"/>
      <c r="K24" s="21"/>
      <c r="L24" s="22" t="e">
        <f>(G24-$E$20)/$C$20/(H24/J24)*K24</f>
        <v>#DIV/0!</v>
      </c>
      <c r="M24" s="22"/>
      <c r="N24" s="2"/>
    </row>
    <row r="25" spans="1:13">
      <c r="A25" s="20" t="s">
        <v>36</v>
      </c>
      <c r="B25" s="20" t="s">
        <v>34</v>
      </c>
      <c r="C25" s="21"/>
      <c r="D25" s="21"/>
      <c r="E25" s="21"/>
      <c r="F25" s="22" t="e">
        <f t="shared" ref="F25:F26" si="2">AVERAGE(C25:E25)</f>
        <v>#DIV/0!</v>
      </c>
      <c r="G25" s="23" t="e">
        <f t="shared" ref="G25:G26" si="3">F25-$D$8</f>
        <v>#DIV/0!</v>
      </c>
      <c r="H25" s="25" t="s">
        <v>35</v>
      </c>
      <c r="I25" s="24"/>
      <c r="J25" s="21"/>
      <c r="K25" s="21"/>
      <c r="L25" s="22" t="e">
        <f>(G25-$E$20)/$C$20/(I25/J25)*K25</f>
        <v>#DIV/0!</v>
      </c>
      <c r="M25" s="22"/>
    </row>
    <row r="26" spans="1:13">
      <c r="A26" s="20" t="s">
        <v>37</v>
      </c>
      <c r="B26" s="20" t="s">
        <v>34</v>
      </c>
      <c r="C26" s="21"/>
      <c r="D26" s="21"/>
      <c r="E26" s="21"/>
      <c r="F26" s="22" t="e">
        <f t="shared" si="2"/>
        <v>#DIV/0!</v>
      </c>
      <c r="G26" s="23" t="e">
        <f t="shared" si="3"/>
        <v>#DIV/0!</v>
      </c>
      <c r="H26" s="25" t="s">
        <v>35</v>
      </c>
      <c r="I26" s="25" t="s">
        <v>35</v>
      </c>
      <c r="J26" s="25" t="s">
        <v>35</v>
      </c>
      <c r="K26" s="21"/>
      <c r="L26" s="22" t="e">
        <f>(G26-$E$20)/$C$20*K26</f>
        <v>#DIV/0!</v>
      </c>
      <c r="M26" s="22"/>
    </row>
  </sheetData>
  <mergeCells count="29">
    <mergeCell ref="O2:V2"/>
    <mergeCell ref="O3:V3"/>
    <mergeCell ref="O4:V4"/>
    <mergeCell ref="A5:E5"/>
    <mergeCell ref="O5:V5"/>
    <mergeCell ref="O6:V6"/>
    <mergeCell ref="O7:V7"/>
    <mergeCell ref="O8:V8"/>
    <mergeCell ref="O9:V9"/>
    <mergeCell ref="O10:V10"/>
    <mergeCell ref="O11:V11"/>
    <mergeCell ref="O12:V12"/>
    <mergeCell ref="O13:V13"/>
    <mergeCell ref="O14:V14"/>
    <mergeCell ref="O15:V15"/>
    <mergeCell ref="O16:V16"/>
    <mergeCell ref="O17:V17"/>
    <mergeCell ref="O18:V18"/>
    <mergeCell ref="C23:E23"/>
    <mergeCell ref="L23:M23"/>
    <mergeCell ref="L24:M24"/>
    <mergeCell ref="L25:M25"/>
    <mergeCell ref="L26:M26"/>
    <mergeCell ref="A6:A7"/>
    <mergeCell ref="D6:D7"/>
    <mergeCell ref="E6:E7"/>
    <mergeCell ref="A1:M3"/>
    <mergeCell ref="B6:C7"/>
    <mergeCell ref="A16:E1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董晓冰</cp:lastModifiedBy>
  <dcterms:created xsi:type="dcterms:W3CDTF">2006-09-16T00:00:00Z</dcterms:created>
  <dcterms:modified xsi:type="dcterms:W3CDTF">2024-12-06T07:18:42Z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2052-12.1.0.18912</vt:lpwstr>
  </property>
</Properties>
</file>