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细胞外酸化率" sheetId="1" r:id="rId1"/>
    <sheet name="实例分析" sheetId="3" r:id="rId2"/>
  </sheets>
  <calcPr calcId="144525"/>
</workbook>
</file>

<file path=xl/sharedStrings.xml><?xml version="1.0" encoding="utf-8"?>
<sst xmlns="http://schemas.openxmlformats.org/spreadsheetml/2006/main" count="42" uniqueCount="20">
  <si>
    <t>E-BC-F069</t>
  </si>
  <si>
    <r>
      <rPr>
        <sz val="11"/>
        <color theme="1"/>
        <rFont val="Times New Roman"/>
        <charset val="134"/>
      </rPr>
      <t xml:space="preserve">Step 1: </t>
    </r>
    <r>
      <rPr>
        <sz val="11"/>
        <color theme="1"/>
        <rFont val="宋体"/>
        <charset val="134"/>
      </rPr>
      <t>导出动力学检测的数据，得到不同时间点的荧光值。以空白孔和测定孔（正常细胞）为例：</t>
    </r>
  </si>
  <si>
    <r>
      <rPr>
        <sz val="11"/>
        <color theme="1"/>
        <rFont val="宋体"/>
        <charset val="134"/>
      </rPr>
      <t>注：动力学检测：每隔</t>
    </r>
    <r>
      <rPr>
        <sz val="11"/>
        <color theme="1"/>
        <rFont val="Times New Roman"/>
        <charset val="134"/>
      </rPr>
      <t xml:space="preserve"> 2-5 min </t>
    </r>
    <r>
      <rPr>
        <sz val="11"/>
        <color theme="1"/>
        <rFont val="宋体"/>
        <charset val="134"/>
      </rPr>
      <t>检测一次，总时间约</t>
    </r>
    <r>
      <rPr>
        <sz val="11"/>
        <color theme="1"/>
        <rFont val="Times New Roman"/>
        <charset val="134"/>
      </rPr>
      <t xml:space="preserve">
60-120 min</t>
    </r>
    <r>
      <rPr>
        <sz val="11"/>
        <color theme="1"/>
        <rFont val="宋体"/>
        <charset val="134"/>
      </rPr>
      <t>，表中的时间可以根据实际情况调整。</t>
    </r>
  </si>
  <si>
    <r>
      <rPr>
        <sz val="11"/>
        <color theme="1"/>
        <rFont val="Times New Roman"/>
        <charset val="134"/>
      </rPr>
      <t xml:space="preserve">Step 2: </t>
    </r>
    <r>
      <rPr>
        <sz val="11"/>
        <color theme="1"/>
        <rFont val="宋体"/>
        <charset val="134"/>
      </rPr>
      <t>计算空白孔和测定孔动力学检测不同时间点平均荧光值。</t>
    </r>
  </si>
  <si>
    <r>
      <rPr>
        <sz val="11"/>
        <color theme="1"/>
        <rFont val="Times New Roman"/>
        <charset val="134"/>
      </rPr>
      <t xml:space="preserve">Step 3: </t>
    </r>
    <r>
      <rPr>
        <sz val="11"/>
        <color theme="1"/>
        <rFont val="宋体"/>
        <charset val="134"/>
      </rPr>
      <t>拟合空白孔和测定孔，荧光值随时间变化的点线图。</t>
    </r>
  </si>
  <si>
    <r>
      <rPr>
        <sz val="11"/>
        <color theme="1"/>
        <rFont val="Times New Roman"/>
        <charset val="134"/>
      </rPr>
      <t xml:space="preserve">Step4: </t>
    </r>
    <r>
      <rPr>
        <sz val="11"/>
        <color theme="1"/>
        <rFont val="宋体"/>
        <charset val="134"/>
      </rPr>
      <t>选择荧光值随时间呈线性的时间段</t>
    </r>
    <r>
      <rPr>
        <sz val="11"/>
        <color theme="1"/>
        <rFont val="Times New Roman"/>
        <charset val="134"/>
      </rPr>
      <t xml:space="preserve"> 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~T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计算</t>
    </r>
    <r>
      <rPr>
        <sz val="11"/>
        <color theme="1"/>
        <rFont val="Times New Roman"/>
        <charset val="134"/>
      </rPr>
      <t xml:space="preserve"> ECAR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时检测各孔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的荧光值为</t>
    </r>
    <r>
      <rPr>
        <sz val="11"/>
        <color theme="1"/>
        <rFont val="Times New Roman"/>
        <charset val="134"/>
      </rPr>
      <t xml:space="preserve"> 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时检测各孔的荧光值为</t>
    </r>
    <r>
      <rPr>
        <sz val="11"/>
        <color theme="1"/>
        <rFont val="Times New Roman"/>
        <charset val="134"/>
      </rPr>
      <t xml:space="preserve"> 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。</t>
    </r>
  </si>
  <si>
    <r>
      <rPr>
        <sz val="11"/>
        <color theme="1"/>
        <rFont val="宋体"/>
        <charset val="134"/>
      </rPr>
      <t>计算公式：</t>
    </r>
    <r>
      <rPr>
        <sz val="11"/>
        <color theme="1"/>
        <rFont val="Times New Roman"/>
        <charset val="134"/>
      </rPr>
      <t xml:space="preserve">ECAR = 
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 xml:space="preserve">∆F </t>
    </r>
    <r>
      <rPr>
        <sz val="11"/>
        <color theme="1"/>
        <rFont val="宋体"/>
        <charset val="134"/>
      </rPr>
      <t>测定</t>
    </r>
    <r>
      <rPr>
        <sz val="11"/>
        <color theme="1"/>
        <rFont val="Times New Roman"/>
        <charset val="134"/>
      </rPr>
      <t xml:space="preserve"> - ∆F </t>
    </r>
    <r>
      <rPr>
        <sz val="11"/>
        <color theme="1"/>
        <rFont val="宋体"/>
        <charset val="134"/>
      </rPr>
      <t>空白）/</t>
    </r>
    <r>
      <rPr>
        <sz val="11"/>
        <color theme="1"/>
        <rFont val="Times New Roman"/>
        <charset val="134"/>
      </rPr>
      <t xml:space="preserve">
∆T</t>
    </r>
  </si>
  <si>
    <r>
      <rPr>
        <sz val="11"/>
        <color theme="1"/>
        <rFont val="宋体"/>
        <charset val="134"/>
      </rPr>
      <t>注解：</t>
    </r>
    <r>
      <rPr>
        <sz val="11"/>
        <color theme="1"/>
        <rFont val="Times New Roman"/>
        <charset val="134"/>
      </rPr>
      <t>∆F</t>
    </r>
    <r>
      <rPr>
        <sz val="11"/>
        <color theme="1"/>
        <rFont val="宋体"/>
        <charset val="134"/>
      </rPr>
      <t>测定：测定孔变化荧光值，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∆F</t>
    </r>
    <r>
      <rPr>
        <sz val="11"/>
        <color theme="1"/>
        <rFont val="宋体"/>
        <charset val="134"/>
      </rPr>
      <t>空白：空白孔变化荧光值，</t>
    </r>
    <r>
      <rPr>
        <sz val="11"/>
        <color theme="1"/>
        <rFont val="Times New Roman"/>
        <charset val="134"/>
      </rPr>
      <t>F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-F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∆T</t>
    </r>
    <r>
      <rPr>
        <sz val="11"/>
        <color theme="1"/>
        <rFont val="宋体"/>
        <charset val="134"/>
      </rPr>
      <t>：荧光值变化时间</t>
    </r>
    <r>
      <rPr>
        <sz val="11"/>
        <color theme="1"/>
        <rFont val="Times New Roman"/>
        <charset val="134"/>
      </rPr>
      <t>T</t>
    </r>
    <r>
      <rPr>
        <vertAlign val="subscript"/>
        <sz val="11"/>
        <color theme="1"/>
        <rFont val="Times New Roman"/>
        <charset val="134"/>
      </rPr>
      <t>2</t>
    </r>
    <r>
      <rPr>
        <sz val="11"/>
        <color theme="1"/>
        <rFont val="Times New Roman"/>
        <charset val="134"/>
      </rPr>
      <t>-T</t>
    </r>
    <r>
      <rPr>
        <vertAlign val="subscript"/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min</t>
    </r>
  </si>
  <si>
    <t>实验数据处理</t>
  </si>
  <si>
    <t>Time(min)</t>
  </si>
  <si>
    <t>Blank 1</t>
  </si>
  <si>
    <t>Blank 2</t>
  </si>
  <si>
    <t>Blank 3</t>
  </si>
  <si>
    <t>平均荧光值</t>
  </si>
  <si>
    <t>Sample1-1</t>
  </si>
  <si>
    <t>Sample1-2</t>
  </si>
  <si>
    <t>Sample1-3</t>
  </si>
  <si>
    <r>
      <rPr>
        <sz val="11"/>
        <color theme="1"/>
        <rFont val="宋体"/>
        <charset val="134"/>
      </rPr>
      <t>选择荧光值随时间呈线性的时间段</t>
    </r>
    <r>
      <rPr>
        <sz val="11"/>
        <color theme="1"/>
        <rFont val="Times New Roman"/>
        <charset val="134"/>
      </rPr>
      <t xml:space="preserve"> T1~T2</t>
    </r>
    <r>
      <rPr>
        <sz val="11"/>
        <color theme="1"/>
        <rFont val="宋体"/>
        <charset val="134"/>
      </rPr>
      <t>计算</t>
    </r>
    <r>
      <rPr>
        <sz val="11"/>
        <color theme="1"/>
        <rFont val="Times New Roman"/>
        <charset val="134"/>
      </rPr>
      <t xml:space="preserve"> ECAR</t>
    </r>
    <r>
      <rPr>
        <sz val="11"/>
        <color theme="1"/>
        <rFont val="宋体"/>
        <charset val="134"/>
      </rPr>
      <t>。</t>
    </r>
    <r>
      <rPr>
        <sz val="11"/>
        <color theme="1"/>
        <rFont val="Times New Roman"/>
        <charset val="134"/>
      </rPr>
      <t>T1</t>
    </r>
    <r>
      <rPr>
        <sz val="11"/>
        <color theme="1"/>
        <rFont val="宋体"/>
        <charset val="134"/>
      </rPr>
      <t>时检测各孔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的荧光值为</t>
    </r>
    <r>
      <rPr>
        <sz val="11"/>
        <color theme="1"/>
        <rFont val="Times New Roman"/>
        <charset val="134"/>
      </rPr>
      <t xml:space="preserve"> F1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T2</t>
    </r>
    <r>
      <rPr>
        <sz val="11"/>
        <color theme="1"/>
        <rFont val="宋体"/>
        <charset val="134"/>
      </rPr>
      <t>时检测各孔的荧光值为</t>
    </r>
    <r>
      <rPr>
        <sz val="11"/>
        <color theme="1"/>
        <rFont val="Times New Roman"/>
        <charset val="134"/>
      </rPr>
      <t xml:space="preserve"> F2</t>
    </r>
    <r>
      <rPr>
        <sz val="11"/>
        <color theme="1"/>
        <rFont val="宋体"/>
        <charset val="134"/>
      </rPr>
      <t>。</t>
    </r>
  </si>
  <si>
    <t>ECAR</t>
  </si>
  <si>
    <t>Sample1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</si>
</sst>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2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细胞外酸化率!$A$16:$A$36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</c:numCache>
            </c:numRef>
          </c:xVal>
          <c:yVal>
            <c:numRef>
              <c:f>细胞外酸化率!$E$16:$E$36</c:f>
              <c:numCache>
                <c:formatCode>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细胞外酸化率!$A$16:$A$36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</c:numCache>
            </c:numRef>
          </c:xVal>
          <c:yVal>
            <c:numRef>
              <c:f>细胞外酸化率!$I$16:$I$36</c:f>
              <c:numCache>
                <c:formatCode>0_ 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75066"/>
        <c:axId val="768999639"/>
      </c:scatterChart>
      <c:valAx>
        <c:axId val="56317506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时间 min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8999639"/>
        <c:crosses val="autoZero"/>
        <c:crossBetween val="midCat"/>
      </c:valAx>
      <c:valAx>
        <c:axId val="768999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Flourescence units</a:t>
                </a:r>
              </a:p>
            </c:rich>
          </c:tx>
          <c:layout>
            <c:manualLayout>
              <c:xMode val="edge"/>
              <c:yMode val="edge"/>
              <c:x val="0.049449314452686"/>
              <c:y val="0.2633903497574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317506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ECAR</a:t>
            </a:r>
            <a:endParaRPr lang="en-US" altLang="zh-CN" b="1"/>
          </a:p>
        </c:rich>
      </c:tx>
      <c:layout>
        <c:manualLayout>
          <c:xMode val="edge"/>
          <c:yMode val="edge"/>
          <c:x val="0.459815398469158"/>
          <c:y val="0.037128037128037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细胞外酸化率!$B$42</c:f>
              <c:strCache>
                <c:ptCount val="1"/>
                <c:pt idx="0">
                  <c:v>Sample1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细胞外酸化率!$C$42</c:f>
              <c:numCache>
                <c:formatCode>0.000_ 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44763"/>
        <c:axId val="857768007"/>
      </c:barChart>
      <c:catAx>
        <c:axId val="25444763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样本</a:t>
                </a:r>
              </a:p>
            </c:rich>
          </c:tx>
          <c:layout>
            <c:manualLayout>
              <c:xMode val="edge"/>
              <c:yMode val="edge"/>
              <c:x val="0.473052678973435"/>
              <c:y val="0.854246575342466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57768007"/>
        <c:crosses val="autoZero"/>
        <c:auto val="1"/>
        <c:lblAlgn val="ctr"/>
        <c:lblOffset val="100"/>
        <c:noMultiLvlLbl val="0"/>
      </c:catAx>
      <c:valAx>
        <c:axId val="857768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ECAR</a:t>
                </a:r>
                <a:r>
                  <a:rPr altLang="en-US"/>
                  <a:t>（</a:t>
                </a:r>
                <a:r>
                  <a:rPr lang="en-US" altLang="zh-CN"/>
                  <a:t>Flourescence units/min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4447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实例分析!$A$17:$A$37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</c:numCache>
            </c:numRef>
          </c:xVal>
          <c:yVal>
            <c:numRef>
              <c:f>实例分析!$E$17:$E$37</c:f>
              <c:numCache>
                <c:formatCode>0_ </c:formatCode>
                <c:ptCount val="21"/>
                <c:pt idx="0">
                  <c:v>12800.3333333333</c:v>
                </c:pt>
                <c:pt idx="1">
                  <c:v>12837.3333333333</c:v>
                </c:pt>
                <c:pt idx="2">
                  <c:v>12858.3333333333</c:v>
                </c:pt>
                <c:pt idx="3">
                  <c:v>12799</c:v>
                </c:pt>
                <c:pt idx="4">
                  <c:v>12807.6666666667</c:v>
                </c:pt>
                <c:pt idx="5">
                  <c:v>12784.3333333333</c:v>
                </c:pt>
                <c:pt idx="6">
                  <c:v>12757.6666666667</c:v>
                </c:pt>
                <c:pt idx="7">
                  <c:v>12735</c:v>
                </c:pt>
                <c:pt idx="8">
                  <c:v>12689.6666666667</c:v>
                </c:pt>
                <c:pt idx="9">
                  <c:v>12673</c:v>
                </c:pt>
                <c:pt idx="10">
                  <c:v>12651.6666666667</c:v>
                </c:pt>
                <c:pt idx="11">
                  <c:v>12655.3333333333</c:v>
                </c:pt>
                <c:pt idx="12">
                  <c:v>12606</c:v>
                </c:pt>
                <c:pt idx="13">
                  <c:v>12593</c:v>
                </c:pt>
                <c:pt idx="14">
                  <c:v>12587.3333333333</c:v>
                </c:pt>
                <c:pt idx="15">
                  <c:v>12562</c:v>
                </c:pt>
                <c:pt idx="16">
                  <c:v>12564</c:v>
                </c:pt>
                <c:pt idx="17">
                  <c:v>12542.6666666667</c:v>
                </c:pt>
                <c:pt idx="18">
                  <c:v>12547.3333333333</c:v>
                </c:pt>
                <c:pt idx="19">
                  <c:v>12530.6666666667</c:v>
                </c:pt>
                <c:pt idx="20">
                  <c:v>12541.3333333333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xVal>
            <c:numRef>
              <c:f>实例分析!$A$17:$A$37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</c:numCache>
            </c:numRef>
          </c:xVal>
          <c:yVal>
            <c:numRef>
              <c:f>实例分析!$I$17:$I$37</c:f>
              <c:numCache>
                <c:formatCode>0_ </c:formatCode>
                <c:ptCount val="21"/>
                <c:pt idx="0">
                  <c:v>11318.3333333333</c:v>
                </c:pt>
                <c:pt idx="1">
                  <c:v>11383.6666666667</c:v>
                </c:pt>
                <c:pt idx="2">
                  <c:v>11338.6666666667</c:v>
                </c:pt>
                <c:pt idx="3">
                  <c:v>11294.6666666667</c:v>
                </c:pt>
                <c:pt idx="4">
                  <c:v>11250</c:v>
                </c:pt>
                <c:pt idx="5">
                  <c:v>11182</c:v>
                </c:pt>
                <c:pt idx="6">
                  <c:v>11117.3333333333</c:v>
                </c:pt>
                <c:pt idx="7">
                  <c:v>11049.6666666667</c:v>
                </c:pt>
                <c:pt idx="8">
                  <c:v>10999.3333333333</c:v>
                </c:pt>
                <c:pt idx="9">
                  <c:v>10947</c:v>
                </c:pt>
                <c:pt idx="10">
                  <c:v>10891</c:v>
                </c:pt>
                <c:pt idx="11">
                  <c:v>10867</c:v>
                </c:pt>
                <c:pt idx="12">
                  <c:v>10825.3333333333</c:v>
                </c:pt>
                <c:pt idx="13">
                  <c:v>10783</c:v>
                </c:pt>
                <c:pt idx="14">
                  <c:v>10760.6666666667</c:v>
                </c:pt>
                <c:pt idx="15">
                  <c:v>10726</c:v>
                </c:pt>
                <c:pt idx="16">
                  <c:v>10694.3333333333</c:v>
                </c:pt>
                <c:pt idx="17">
                  <c:v>10661</c:v>
                </c:pt>
                <c:pt idx="18">
                  <c:v>10644.6666666667</c:v>
                </c:pt>
                <c:pt idx="19">
                  <c:v>10615.6666666667</c:v>
                </c:pt>
                <c:pt idx="20">
                  <c:v>10606.3333333333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75066"/>
        <c:axId val="768999639"/>
      </c:scatterChart>
      <c:valAx>
        <c:axId val="56317506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时间</a:t>
                </a:r>
                <a:r>
                  <a:rPr lang="en-US" altLang="zh-CN"/>
                  <a:t> min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68999639"/>
        <c:crosses val="autoZero"/>
        <c:crossBetween val="midCat"/>
      </c:valAx>
      <c:valAx>
        <c:axId val="768999639"/>
        <c:scaling>
          <c:orientation val="minMax"/>
          <c:min val="9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Flourescence units</a:t>
                </a:r>
              </a:p>
            </c:rich>
          </c:tx>
          <c:layout>
            <c:manualLayout>
              <c:xMode val="edge"/>
              <c:yMode val="edge"/>
              <c:x val="0.0380995069475571"/>
              <c:y val="0.1806138107416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6317506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ECAR</a:t>
            </a:r>
            <a:endParaRPr lang="en-US" altLang="zh-CN" b="1"/>
          </a:p>
        </c:rich>
      </c:tx>
      <c:layout>
        <c:manualLayout>
          <c:xMode val="edge"/>
          <c:yMode val="edge"/>
          <c:x val="0.459815398469158"/>
          <c:y val="0.037128037128037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实例分析!$B$43</c:f>
              <c:strCache>
                <c:ptCount val="1"/>
                <c:pt idx="0">
                  <c:v>Sample1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实例分析!$C$43</c:f>
              <c:numCache>
                <c:formatCode>0.000_ </c:formatCode>
                <c:ptCount val="1"/>
                <c:pt idx="0">
                  <c:v>7.76388888888323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44763"/>
        <c:axId val="857768007"/>
      </c:barChart>
      <c:catAx>
        <c:axId val="25444763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样本</a:t>
                </a:r>
              </a:p>
            </c:rich>
          </c:tx>
          <c:layout>
            <c:manualLayout>
              <c:xMode val="edge"/>
              <c:yMode val="edge"/>
              <c:x val="0.473052678973435"/>
              <c:y val="0.854246575342466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57768007"/>
        <c:crosses val="autoZero"/>
        <c:auto val="1"/>
        <c:lblAlgn val="ctr"/>
        <c:lblOffset val="100"/>
        <c:noMultiLvlLbl val="0"/>
      </c:catAx>
      <c:valAx>
        <c:axId val="857768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/>
                  <a:t>ECAR</a:t>
                </a:r>
                <a:r>
                  <a:rPr altLang="en-US"/>
                  <a:t>（</a:t>
                </a:r>
                <a:r>
                  <a:rPr lang="en-US" altLang="zh-CN"/>
                  <a:t>Flourescence units/min</a:t>
                </a:r>
                <a:r>
                  <a:rPr altLang="en-US"/>
                  <a:t>）</a:t>
                </a:r>
                <a:endParaRPr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4447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  <a:r>
              <a:rPr sz="960"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rPr>
              <a:t>线性段选择</a:t>
            </a:r>
            <a:endParaRPr sz="960"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25756872534273"/>
                  <c:y val="0.08334896669790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  <a:sym typeface="宋体" panose="02010600030101010101" pitchFamily="7" charset="-122"/>
                    </a:defRPr>
                  </a:pPr>
                </a:p>
              </c:txPr>
            </c:trendlineLbl>
          </c:trendline>
          <c:xVal>
            <c:numRef>
              <c:f>实例分析!$A$23:$A$31</c:f>
              <c:numCache>
                <c:formatCode>General</c:formatCode>
                <c:ptCount val="9"/>
                <c:pt idx="0">
                  <c:v>18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36</c:v>
                </c:pt>
                <c:pt idx="7">
                  <c:v>39</c:v>
                </c:pt>
                <c:pt idx="8">
                  <c:v>42</c:v>
                </c:pt>
              </c:numCache>
            </c:numRef>
          </c:xVal>
          <c:yVal>
            <c:numRef>
              <c:f>实例分析!$E$23:$E$31</c:f>
              <c:numCache>
                <c:formatCode>0_ </c:formatCode>
                <c:ptCount val="9"/>
                <c:pt idx="0">
                  <c:v>12757.6666666667</c:v>
                </c:pt>
                <c:pt idx="1">
                  <c:v>12735</c:v>
                </c:pt>
                <c:pt idx="2">
                  <c:v>12689.6666666667</c:v>
                </c:pt>
                <c:pt idx="3">
                  <c:v>12673</c:v>
                </c:pt>
                <c:pt idx="4">
                  <c:v>12651.6666666667</c:v>
                </c:pt>
                <c:pt idx="5">
                  <c:v>12655.3333333333</c:v>
                </c:pt>
                <c:pt idx="6">
                  <c:v>12606</c:v>
                </c:pt>
                <c:pt idx="7">
                  <c:v>12593</c:v>
                </c:pt>
                <c:pt idx="8">
                  <c:v>12587.3333333333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0.126835916189548"/>
                  <c:y val="-0.06964624159191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0" vertOverflow="ellipsis" vert="horz" wrap="square" anchor="ctr" anchorCtr="1"/>
                <a:lstStyle/>
                <a:p>
                  <a:pPr>
                    <a:defRPr lang="zh-CN"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宋体" panose="02010600030101010101" pitchFamily="7" charset="-122"/>
                      <a:ea typeface="宋体" panose="02010600030101010101" pitchFamily="7" charset="-122"/>
                      <a:cs typeface="宋体" panose="02010600030101010101" pitchFamily="7" charset="-122"/>
                      <a:sym typeface="宋体" panose="02010600030101010101" pitchFamily="7" charset="-122"/>
                    </a:defRPr>
                  </a:pPr>
                </a:p>
              </c:txPr>
            </c:trendlineLbl>
          </c:trendline>
          <c:xVal>
            <c:numRef>
              <c:f>实例分析!$A$23:$A$31</c:f>
              <c:numCache>
                <c:formatCode>General</c:formatCode>
                <c:ptCount val="9"/>
                <c:pt idx="0">
                  <c:v>18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36</c:v>
                </c:pt>
                <c:pt idx="7">
                  <c:v>39</c:v>
                </c:pt>
                <c:pt idx="8">
                  <c:v>42</c:v>
                </c:pt>
              </c:numCache>
            </c:numRef>
          </c:xVal>
          <c:yVal>
            <c:numRef>
              <c:f>实例分析!$I$23:$I$31</c:f>
              <c:numCache>
                <c:formatCode>0_ </c:formatCode>
                <c:ptCount val="9"/>
                <c:pt idx="0">
                  <c:v>11117.3333333333</c:v>
                </c:pt>
                <c:pt idx="1">
                  <c:v>11049.6666666667</c:v>
                </c:pt>
                <c:pt idx="2">
                  <c:v>10999.3333333333</c:v>
                </c:pt>
                <c:pt idx="3">
                  <c:v>10947</c:v>
                </c:pt>
                <c:pt idx="4">
                  <c:v>10891</c:v>
                </c:pt>
                <c:pt idx="5">
                  <c:v>10867</c:v>
                </c:pt>
                <c:pt idx="6">
                  <c:v>10825.3333333333</c:v>
                </c:pt>
                <c:pt idx="7">
                  <c:v>10783</c:v>
                </c:pt>
                <c:pt idx="8">
                  <c:v>10760.6666666667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8264371"/>
        <c:axId val="682628475"/>
      </c:scatterChart>
      <c:valAx>
        <c:axId val="578264371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  <a:sym typeface="宋体" panose="02010600030101010101" pitchFamily="7" charset="-122"/>
                  </a:defRPr>
                </a:pPr>
                <a:r>
                  <a:rPr sz="900"/>
                  <a:t>时间</a:t>
                </a:r>
                <a:r>
                  <a:rPr lang="en-US" altLang="zh-CN" sz="900"/>
                  <a:t> min</a:t>
                </a:r>
                <a:endParaRPr lang="en-US" altLang="zh-CN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  <c:crossAx val="682628475"/>
        <c:crosses val="autoZero"/>
        <c:crossBetween val="midCat"/>
      </c:valAx>
      <c:valAx>
        <c:axId val="6826284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" panose="020F0502020204030204" charset="0"/>
                    <a:ea typeface="Calibri" panose="020F0502020204030204" charset="0"/>
                    <a:cs typeface="Calibri" panose="020F0502020204030204" charset="0"/>
                    <a:sym typeface="Calibri" panose="020F0502020204030204" charset="0"/>
                  </a:defRPr>
                </a:pPr>
                <a:r>
                  <a:rPr sz="1000">
                    <a:latin typeface="Calibri" panose="020F0502020204030204" charset="0"/>
                    <a:ea typeface="Calibri" panose="020F0502020204030204" charset="0"/>
                    <a:cs typeface="Calibri" panose="020F0502020204030204" charset="0"/>
                    <a:sym typeface="Calibri" panose="020F0502020204030204" charset="0"/>
                  </a:rPr>
                  <a:t>Flourescence units</a:t>
                </a:r>
                <a:endParaRPr sz="1000">
                  <a:latin typeface="Calibri" panose="020F0502020204030204" charset="0"/>
                  <a:ea typeface="Calibri" panose="020F0502020204030204" charset="0"/>
                  <a:cs typeface="Calibri" panose="020F0502020204030204" charset="0"/>
                  <a:sym typeface="Calibri" panose="020F050202020403020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  <c:crossAx val="5782643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800"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  <a:sym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252095</xdr:colOff>
      <xdr:row>16</xdr:row>
      <xdr:rowOff>140970</xdr:rowOff>
    </xdr:from>
    <xdr:to>
      <xdr:col>15</xdr:col>
      <xdr:colOff>334010</xdr:colOff>
      <xdr:row>29</xdr:row>
      <xdr:rowOff>151765</xdr:rowOff>
    </xdr:to>
    <xdr:graphicFrame>
      <xdr:nvGraphicFramePr>
        <xdr:cNvPr id="4" name="图表 3"/>
        <xdr:cNvGraphicFramePr/>
      </xdr:nvGraphicFramePr>
      <xdr:xfrm>
        <a:off x="8214995" y="3150870"/>
        <a:ext cx="2825115" cy="2487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</xdr:colOff>
      <xdr:row>40</xdr:row>
      <xdr:rowOff>17780</xdr:rowOff>
    </xdr:from>
    <xdr:to>
      <xdr:col>7</xdr:col>
      <xdr:colOff>532130</xdr:colOff>
      <xdr:row>53</xdr:row>
      <xdr:rowOff>92075</xdr:rowOff>
    </xdr:to>
    <xdr:graphicFrame>
      <xdr:nvGraphicFramePr>
        <xdr:cNvPr id="6" name="图表 5"/>
        <xdr:cNvGraphicFramePr/>
      </xdr:nvGraphicFramePr>
      <xdr:xfrm>
        <a:off x="2748915" y="7694930"/>
        <a:ext cx="2812415" cy="2360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335280</xdr:colOff>
      <xdr:row>14</xdr:row>
      <xdr:rowOff>11430</xdr:rowOff>
    </xdr:from>
    <xdr:to>
      <xdr:col>15</xdr:col>
      <xdr:colOff>417195</xdr:colOff>
      <xdr:row>27</xdr:row>
      <xdr:rowOff>41275</xdr:rowOff>
    </xdr:to>
    <xdr:graphicFrame>
      <xdr:nvGraphicFramePr>
        <xdr:cNvPr id="2" name="图表 1"/>
        <xdr:cNvGraphicFramePr/>
      </xdr:nvGraphicFramePr>
      <xdr:xfrm>
        <a:off x="8298180" y="2640330"/>
        <a:ext cx="2825115" cy="24872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257175</xdr:colOff>
      <xdr:row>40</xdr:row>
      <xdr:rowOff>91440</xdr:rowOff>
    </xdr:from>
    <xdr:to>
      <xdr:col>7</xdr:col>
      <xdr:colOff>97790</xdr:colOff>
      <xdr:row>53</xdr:row>
      <xdr:rowOff>146685</xdr:rowOff>
    </xdr:to>
    <xdr:graphicFrame>
      <xdr:nvGraphicFramePr>
        <xdr:cNvPr id="3" name="图表 2"/>
        <xdr:cNvGraphicFramePr/>
      </xdr:nvGraphicFramePr>
      <xdr:xfrm>
        <a:off x="2314575" y="7749540"/>
        <a:ext cx="2812415" cy="23412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326390</xdr:colOff>
      <xdr:row>27</xdr:row>
      <xdr:rowOff>176530</xdr:rowOff>
    </xdr:from>
    <xdr:to>
      <xdr:col>16</xdr:col>
      <xdr:colOff>306705</xdr:colOff>
      <xdr:row>42</xdr:row>
      <xdr:rowOff>8255</xdr:rowOff>
    </xdr:to>
    <xdr:graphicFrame>
      <xdr:nvGraphicFramePr>
        <xdr:cNvPr id="4" name="图表 3"/>
        <xdr:cNvGraphicFramePr/>
      </xdr:nvGraphicFramePr>
      <xdr:xfrm>
        <a:off x="8289290" y="5262880"/>
        <a:ext cx="3409315" cy="2784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zoomScale="90" zoomScaleNormal="90" topLeftCell="A11" workbookViewId="0">
      <selection activeCell="C43" sqref="C43"/>
    </sheetView>
  </sheetViews>
  <sheetFormatPr defaultColWidth="9" defaultRowHeight="13.5"/>
  <cols>
    <col min="5" max="5" width="12" customWidth="1"/>
    <col min="9" max="9" width="11.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5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ht="15" spans="1:1">
      <c r="A5" s="3" t="s">
        <v>2</v>
      </c>
    </row>
    <row r="6" ht="15" spans="1:1">
      <c r="A6" s="2" t="s">
        <v>3</v>
      </c>
    </row>
    <row r="7" ht="15" spans="1:1">
      <c r="A7" s="2" t="s">
        <v>4</v>
      </c>
    </row>
    <row r="8" ht="18.75" spans="1:1">
      <c r="A8" s="2" t="s">
        <v>5</v>
      </c>
    </row>
    <row r="9" ht="15" spans="1:1">
      <c r="A9" s="3" t="s">
        <v>6</v>
      </c>
    </row>
    <row r="10" ht="18.75" spans="1:1">
      <c r="A10" s="3" t="s">
        <v>7</v>
      </c>
    </row>
    <row r="13" spans="1:9">
      <c r="A13" s="4" t="s">
        <v>8</v>
      </c>
      <c r="B13" s="4"/>
      <c r="C13" s="4"/>
      <c r="D13" s="4"/>
      <c r="E13" s="4"/>
      <c r="F13" s="4"/>
      <c r="G13" s="4"/>
      <c r="H13" s="4"/>
      <c r="I13" s="4"/>
    </row>
    <row r="14" spans="1:9">
      <c r="A14" s="4"/>
      <c r="B14" s="4"/>
      <c r="C14" s="4"/>
      <c r="D14" s="4"/>
      <c r="E14" s="4"/>
      <c r="F14" s="4"/>
      <c r="G14" s="4"/>
      <c r="H14" s="4"/>
      <c r="I14" s="4"/>
    </row>
    <row r="15" ht="15" spans="1:9">
      <c r="A15" s="5" t="s">
        <v>9</v>
      </c>
      <c r="B15" s="5" t="s">
        <v>10</v>
      </c>
      <c r="C15" s="5" t="s">
        <v>11</v>
      </c>
      <c r="D15" s="5" t="s">
        <v>12</v>
      </c>
      <c r="E15" s="6" t="s">
        <v>13</v>
      </c>
      <c r="F15" s="5" t="s">
        <v>14</v>
      </c>
      <c r="G15" s="5" t="s">
        <v>15</v>
      </c>
      <c r="H15" s="5" t="s">
        <v>16</v>
      </c>
      <c r="I15" s="6" t="s">
        <v>13</v>
      </c>
    </row>
    <row r="16" ht="15" spans="1:9">
      <c r="A16" s="12">
        <v>0</v>
      </c>
      <c r="B16" s="13"/>
      <c r="C16" s="13"/>
      <c r="D16" s="13"/>
      <c r="E16" s="7" t="e">
        <f>AVERAGE(B16:D16)</f>
        <v>#DIV/0!</v>
      </c>
      <c r="F16" s="14"/>
      <c r="G16" s="14"/>
      <c r="H16" s="14"/>
      <c r="I16" s="7" t="e">
        <f>AVERAGE(F16:H16)</f>
        <v>#DIV/0!</v>
      </c>
    </row>
    <row r="17" ht="15" spans="1:9">
      <c r="A17" s="12">
        <v>3</v>
      </c>
      <c r="B17" s="13"/>
      <c r="C17" s="13"/>
      <c r="D17" s="13"/>
      <c r="E17" s="7" t="e">
        <f t="shared" ref="E17:E36" si="0">AVERAGE(B17:D17)</f>
        <v>#DIV/0!</v>
      </c>
      <c r="F17" s="14"/>
      <c r="G17" s="14"/>
      <c r="H17" s="14"/>
      <c r="I17" s="7" t="e">
        <f t="shared" ref="I17:I36" si="1">AVERAGE(F17:H17)</f>
        <v>#DIV/0!</v>
      </c>
    </row>
    <row r="18" ht="15" spans="1:9">
      <c r="A18" s="12">
        <v>6</v>
      </c>
      <c r="B18" s="13"/>
      <c r="C18" s="13"/>
      <c r="D18" s="13"/>
      <c r="E18" s="7" t="e">
        <f t="shared" si="0"/>
        <v>#DIV/0!</v>
      </c>
      <c r="F18" s="14"/>
      <c r="G18" s="14"/>
      <c r="H18" s="14"/>
      <c r="I18" s="7" t="e">
        <f t="shared" si="1"/>
        <v>#DIV/0!</v>
      </c>
    </row>
    <row r="19" ht="15" spans="1:9">
      <c r="A19" s="12">
        <v>9</v>
      </c>
      <c r="B19" s="13"/>
      <c r="C19" s="13"/>
      <c r="D19" s="13"/>
      <c r="E19" s="7" t="e">
        <f t="shared" si="0"/>
        <v>#DIV/0!</v>
      </c>
      <c r="F19" s="14"/>
      <c r="G19" s="14"/>
      <c r="H19" s="14"/>
      <c r="I19" s="7" t="e">
        <f t="shared" si="1"/>
        <v>#DIV/0!</v>
      </c>
    </row>
    <row r="20" ht="15" spans="1:9">
      <c r="A20" s="12">
        <v>12</v>
      </c>
      <c r="B20" s="13"/>
      <c r="C20" s="13"/>
      <c r="D20" s="13"/>
      <c r="E20" s="7" t="e">
        <f t="shared" si="0"/>
        <v>#DIV/0!</v>
      </c>
      <c r="F20" s="14"/>
      <c r="G20" s="14"/>
      <c r="H20" s="14"/>
      <c r="I20" s="7" t="e">
        <f t="shared" si="1"/>
        <v>#DIV/0!</v>
      </c>
    </row>
    <row r="21" ht="15" spans="1:9">
      <c r="A21" s="12">
        <v>15</v>
      </c>
      <c r="B21" s="13"/>
      <c r="C21" s="13"/>
      <c r="D21" s="13"/>
      <c r="E21" s="7" t="e">
        <f t="shared" si="0"/>
        <v>#DIV/0!</v>
      </c>
      <c r="F21" s="14"/>
      <c r="G21" s="14"/>
      <c r="H21" s="14"/>
      <c r="I21" s="7" t="e">
        <f t="shared" si="1"/>
        <v>#DIV/0!</v>
      </c>
    </row>
    <row r="22" ht="15" spans="1:9">
      <c r="A22" s="12">
        <v>18</v>
      </c>
      <c r="B22" s="13"/>
      <c r="C22" s="13"/>
      <c r="D22" s="13"/>
      <c r="E22" s="7" t="e">
        <f t="shared" si="0"/>
        <v>#DIV/0!</v>
      </c>
      <c r="F22" s="14"/>
      <c r="G22" s="14"/>
      <c r="H22" s="14"/>
      <c r="I22" s="7" t="e">
        <f t="shared" si="1"/>
        <v>#DIV/0!</v>
      </c>
    </row>
    <row r="23" ht="15" spans="1:9">
      <c r="A23" s="12">
        <v>21</v>
      </c>
      <c r="B23" s="13"/>
      <c r="C23" s="13"/>
      <c r="D23" s="13"/>
      <c r="E23" s="7" t="e">
        <f t="shared" si="0"/>
        <v>#DIV/0!</v>
      </c>
      <c r="F23" s="14"/>
      <c r="G23" s="14"/>
      <c r="H23" s="14"/>
      <c r="I23" s="7" t="e">
        <f t="shared" si="1"/>
        <v>#DIV/0!</v>
      </c>
    </row>
    <row r="24" ht="15" spans="1:9">
      <c r="A24" s="12">
        <v>24</v>
      </c>
      <c r="B24" s="13"/>
      <c r="C24" s="13"/>
      <c r="D24" s="13"/>
      <c r="E24" s="7" t="e">
        <f t="shared" si="0"/>
        <v>#DIV/0!</v>
      </c>
      <c r="F24" s="14"/>
      <c r="G24" s="14"/>
      <c r="H24" s="14"/>
      <c r="I24" s="7" t="e">
        <f t="shared" si="1"/>
        <v>#DIV/0!</v>
      </c>
    </row>
    <row r="25" ht="15" spans="1:9">
      <c r="A25" s="12">
        <v>27</v>
      </c>
      <c r="B25" s="13"/>
      <c r="C25" s="13"/>
      <c r="D25" s="13"/>
      <c r="E25" s="7" t="e">
        <f t="shared" si="0"/>
        <v>#DIV/0!</v>
      </c>
      <c r="F25" s="14"/>
      <c r="G25" s="14"/>
      <c r="H25" s="14"/>
      <c r="I25" s="7" t="e">
        <f t="shared" si="1"/>
        <v>#DIV/0!</v>
      </c>
    </row>
    <row r="26" ht="15" spans="1:9">
      <c r="A26" s="12">
        <v>30</v>
      </c>
      <c r="B26" s="13"/>
      <c r="C26" s="13"/>
      <c r="D26" s="13"/>
      <c r="E26" s="7" t="e">
        <f t="shared" si="0"/>
        <v>#DIV/0!</v>
      </c>
      <c r="F26" s="14"/>
      <c r="G26" s="14"/>
      <c r="H26" s="14"/>
      <c r="I26" s="7" t="e">
        <f t="shared" si="1"/>
        <v>#DIV/0!</v>
      </c>
    </row>
    <row r="27" ht="15" spans="1:9">
      <c r="A27" s="12">
        <v>33</v>
      </c>
      <c r="B27" s="13"/>
      <c r="C27" s="13"/>
      <c r="D27" s="13"/>
      <c r="E27" s="7" t="e">
        <f t="shared" si="0"/>
        <v>#DIV/0!</v>
      </c>
      <c r="F27" s="14"/>
      <c r="G27" s="14"/>
      <c r="H27" s="14"/>
      <c r="I27" s="7" t="e">
        <f t="shared" si="1"/>
        <v>#DIV/0!</v>
      </c>
    </row>
    <row r="28" ht="15" spans="1:9">
      <c r="A28" s="12">
        <v>36</v>
      </c>
      <c r="B28" s="13"/>
      <c r="C28" s="13"/>
      <c r="D28" s="13"/>
      <c r="E28" s="7" t="e">
        <f t="shared" si="0"/>
        <v>#DIV/0!</v>
      </c>
      <c r="F28" s="14"/>
      <c r="G28" s="14"/>
      <c r="H28" s="14"/>
      <c r="I28" s="7" t="e">
        <f t="shared" si="1"/>
        <v>#DIV/0!</v>
      </c>
    </row>
    <row r="29" ht="15" spans="1:9">
      <c r="A29" s="12">
        <v>39</v>
      </c>
      <c r="B29" s="13"/>
      <c r="C29" s="13"/>
      <c r="D29" s="13"/>
      <c r="E29" s="7" t="e">
        <f t="shared" si="0"/>
        <v>#DIV/0!</v>
      </c>
      <c r="F29" s="14"/>
      <c r="G29" s="14"/>
      <c r="H29" s="14"/>
      <c r="I29" s="7" t="e">
        <f t="shared" si="1"/>
        <v>#DIV/0!</v>
      </c>
    </row>
    <row r="30" ht="15" spans="1:9">
      <c r="A30" s="12">
        <v>42</v>
      </c>
      <c r="B30" s="13"/>
      <c r="C30" s="13"/>
      <c r="D30" s="13"/>
      <c r="E30" s="7" t="e">
        <f t="shared" si="0"/>
        <v>#DIV/0!</v>
      </c>
      <c r="F30" s="14"/>
      <c r="G30" s="14"/>
      <c r="H30" s="14"/>
      <c r="I30" s="7" t="e">
        <f t="shared" si="1"/>
        <v>#DIV/0!</v>
      </c>
    </row>
    <row r="31" ht="15" spans="1:9">
      <c r="A31" s="12">
        <v>45</v>
      </c>
      <c r="B31" s="13"/>
      <c r="C31" s="13"/>
      <c r="D31" s="13"/>
      <c r="E31" s="7" t="e">
        <f t="shared" si="0"/>
        <v>#DIV/0!</v>
      </c>
      <c r="F31" s="14"/>
      <c r="G31" s="14"/>
      <c r="H31" s="14"/>
      <c r="I31" s="7" t="e">
        <f t="shared" si="1"/>
        <v>#DIV/0!</v>
      </c>
    </row>
    <row r="32" ht="15" spans="1:9">
      <c r="A32" s="12">
        <v>48</v>
      </c>
      <c r="B32" s="13"/>
      <c r="C32" s="13"/>
      <c r="D32" s="13"/>
      <c r="E32" s="7" t="e">
        <f t="shared" si="0"/>
        <v>#DIV/0!</v>
      </c>
      <c r="F32" s="14"/>
      <c r="G32" s="14"/>
      <c r="H32" s="14"/>
      <c r="I32" s="7" t="e">
        <f t="shared" si="1"/>
        <v>#DIV/0!</v>
      </c>
    </row>
    <row r="33" ht="15" spans="1:9">
      <c r="A33" s="12">
        <v>51</v>
      </c>
      <c r="B33" s="13"/>
      <c r="C33" s="13"/>
      <c r="D33" s="13"/>
      <c r="E33" s="7" t="e">
        <f t="shared" si="0"/>
        <v>#DIV/0!</v>
      </c>
      <c r="F33" s="14"/>
      <c r="G33" s="14"/>
      <c r="H33" s="14"/>
      <c r="I33" s="7" t="e">
        <f t="shared" si="1"/>
        <v>#DIV/0!</v>
      </c>
    </row>
    <row r="34" ht="15" spans="1:9">
      <c r="A34" s="12">
        <v>54</v>
      </c>
      <c r="B34" s="13"/>
      <c r="C34" s="13"/>
      <c r="D34" s="13"/>
      <c r="E34" s="7" t="e">
        <f t="shared" si="0"/>
        <v>#DIV/0!</v>
      </c>
      <c r="F34" s="14"/>
      <c r="G34" s="14"/>
      <c r="H34" s="14"/>
      <c r="I34" s="7" t="e">
        <f t="shared" si="1"/>
        <v>#DIV/0!</v>
      </c>
    </row>
    <row r="35" ht="15" spans="1:9">
      <c r="A35" s="12">
        <v>57</v>
      </c>
      <c r="B35" s="13"/>
      <c r="C35" s="13"/>
      <c r="D35" s="13"/>
      <c r="E35" s="7" t="e">
        <f t="shared" si="0"/>
        <v>#DIV/0!</v>
      </c>
      <c r="F35" s="14"/>
      <c r="G35" s="14"/>
      <c r="H35" s="14"/>
      <c r="I35" s="7" t="e">
        <f t="shared" si="1"/>
        <v>#DIV/0!</v>
      </c>
    </row>
    <row r="36" ht="15" spans="1:9">
      <c r="A36" s="12">
        <v>60</v>
      </c>
      <c r="B36" s="13"/>
      <c r="C36" s="13"/>
      <c r="D36" s="13"/>
      <c r="E36" s="7" t="e">
        <f t="shared" si="0"/>
        <v>#DIV/0!</v>
      </c>
      <c r="F36" s="14"/>
      <c r="G36" s="14"/>
      <c r="H36" s="14"/>
      <c r="I36" s="7" t="e">
        <f t="shared" si="1"/>
        <v>#DIV/0!</v>
      </c>
    </row>
    <row r="37" spans="1:9">
      <c r="A37" s="8" t="s">
        <v>17</v>
      </c>
      <c r="B37" s="9"/>
      <c r="C37" s="9"/>
      <c r="D37" s="9"/>
      <c r="E37" s="9"/>
      <c r="F37" s="9"/>
      <c r="G37" s="9"/>
      <c r="H37" s="9"/>
      <c r="I37" s="9"/>
    </row>
    <row r="38" ht="24" customHeight="1" spans="1:9">
      <c r="A38" s="9"/>
      <c r="B38" s="9"/>
      <c r="C38" s="9"/>
      <c r="D38" s="9"/>
      <c r="E38" s="9"/>
      <c r="F38" s="9"/>
      <c r="G38" s="9"/>
      <c r="H38" s="9"/>
      <c r="I38" s="9"/>
    </row>
    <row r="39" ht="15" spans="2:3">
      <c r="B39" s="10"/>
      <c r="C39" s="10"/>
    </row>
    <row r="40" ht="15" spans="2:3">
      <c r="B40" s="10"/>
      <c r="C40" s="10"/>
    </row>
    <row r="41" ht="15" spans="2:3">
      <c r="B41" s="5"/>
      <c r="C41" s="5" t="s">
        <v>18</v>
      </c>
    </row>
    <row r="42" ht="15" spans="2:3">
      <c r="B42" s="5" t="s">
        <v>19</v>
      </c>
      <c r="C42" s="11" t="e">
        <f>((I22-I30)-(E22-E30))/(A30-A22)</f>
        <v>#DIV/0!</v>
      </c>
    </row>
    <row r="47" ht="15" spans="2:2">
      <c r="B47" s="15"/>
    </row>
  </sheetData>
  <mergeCells count="3">
    <mergeCell ref="A1:L3"/>
    <mergeCell ref="A13:I14"/>
    <mergeCell ref="A37:I3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zoomScale="90" zoomScaleNormal="90" workbookViewId="0">
      <selection activeCell="C44" sqref="C44"/>
    </sheetView>
  </sheetViews>
  <sheetFormatPr defaultColWidth="9" defaultRowHeight="13.5"/>
  <cols>
    <col min="5" max="5" width="12" customWidth="1"/>
    <col min="9" max="9" width="11.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5" spans="1:9">
      <c r="A4" s="2" t="s">
        <v>1</v>
      </c>
      <c r="B4" s="2"/>
      <c r="C4" s="2"/>
      <c r="D4" s="2"/>
      <c r="E4" s="2"/>
      <c r="F4" s="2"/>
      <c r="G4" s="2"/>
      <c r="H4" s="2"/>
      <c r="I4" s="2"/>
    </row>
    <row r="5" ht="15" spans="1:1">
      <c r="A5" s="3" t="s">
        <v>2</v>
      </c>
    </row>
    <row r="6" ht="15" spans="1:1">
      <c r="A6" s="2" t="s">
        <v>3</v>
      </c>
    </row>
    <row r="7" ht="15" spans="1:1">
      <c r="A7" s="2" t="s">
        <v>4</v>
      </c>
    </row>
    <row r="8" ht="18.75" spans="1:1">
      <c r="A8" s="2" t="s">
        <v>5</v>
      </c>
    </row>
    <row r="9" ht="15" spans="1:1">
      <c r="A9" s="3" t="s">
        <v>6</v>
      </c>
    </row>
    <row r="10" ht="18.75" spans="1:1">
      <c r="A10" s="3" t="s">
        <v>7</v>
      </c>
    </row>
    <row r="14" spans="1:9">
      <c r="A14" s="4" t="s">
        <v>8</v>
      </c>
      <c r="B14" s="4"/>
      <c r="C14" s="4"/>
      <c r="D14" s="4"/>
      <c r="E14" s="4"/>
      <c r="F14" s="4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ht="15" spans="1:9">
      <c r="A16" s="5" t="s">
        <v>9</v>
      </c>
      <c r="B16" s="5" t="s">
        <v>10</v>
      </c>
      <c r="C16" s="5" t="s">
        <v>11</v>
      </c>
      <c r="D16" s="5" t="s">
        <v>12</v>
      </c>
      <c r="E16" s="6" t="s">
        <v>13</v>
      </c>
      <c r="F16" s="5" t="s">
        <v>14</v>
      </c>
      <c r="G16" s="5" t="s">
        <v>15</v>
      </c>
      <c r="H16" s="5" t="s">
        <v>16</v>
      </c>
      <c r="I16" s="6" t="s">
        <v>13</v>
      </c>
    </row>
    <row r="17" ht="15" spans="1:9">
      <c r="A17" s="5">
        <v>0</v>
      </c>
      <c r="B17" s="5">
        <v>12406</v>
      </c>
      <c r="C17" s="5">
        <v>12626</v>
      </c>
      <c r="D17" s="5">
        <v>13369</v>
      </c>
      <c r="E17" s="7">
        <f t="shared" ref="E17:E37" si="0">AVERAGE(B17:D17)</f>
        <v>12800.3333333333</v>
      </c>
      <c r="F17" s="5">
        <v>11338</v>
      </c>
      <c r="G17" s="5">
        <v>11320</v>
      </c>
      <c r="H17" s="5">
        <v>11297</v>
      </c>
      <c r="I17" s="7">
        <f t="shared" ref="I17:I37" si="1">AVERAGE(F17:H17)</f>
        <v>11318.3333333333</v>
      </c>
    </row>
    <row r="18" ht="15" spans="1:9">
      <c r="A18" s="5">
        <v>3</v>
      </c>
      <c r="B18" s="5">
        <v>12416</v>
      </c>
      <c r="C18" s="5">
        <v>12656</v>
      </c>
      <c r="D18" s="5">
        <v>13440</v>
      </c>
      <c r="E18" s="7">
        <f t="shared" si="0"/>
        <v>12837.3333333333</v>
      </c>
      <c r="F18" s="5">
        <v>11382</v>
      </c>
      <c r="G18" s="5">
        <v>11394</v>
      </c>
      <c r="H18" s="5">
        <v>11375</v>
      </c>
      <c r="I18" s="7">
        <f t="shared" si="1"/>
        <v>11383.6666666667</v>
      </c>
    </row>
    <row r="19" ht="15" spans="1:9">
      <c r="A19" s="5">
        <v>6</v>
      </c>
      <c r="B19" s="5">
        <v>12439</v>
      </c>
      <c r="C19" s="5">
        <v>12710</v>
      </c>
      <c r="D19" s="5">
        <v>13426</v>
      </c>
      <c r="E19" s="7">
        <f t="shared" si="0"/>
        <v>12858.3333333333</v>
      </c>
      <c r="F19" s="5">
        <v>11376</v>
      </c>
      <c r="G19" s="5">
        <v>11333</v>
      </c>
      <c r="H19" s="5">
        <v>11307</v>
      </c>
      <c r="I19" s="7">
        <f t="shared" si="1"/>
        <v>11338.6666666667</v>
      </c>
    </row>
    <row r="20" ht="15" spans="1:9">
      <c r="A20" s="5">
        <v>9</v>
      </c>
      <c r="B20" s="5">
        <v>12399</v>
      </c>
      <c r="C20" s="5">
        <v>12684</v>
      </c>
      <c r="D20" s="5">
        <v>13314</v>
      </c>
      <c r="E20" s="7">
        <f t="shared" si="0"/>
        <v>12799</v>
      </c>
      <c r="F20" s="5">
        <v>11323</v>
      </c>
      <c r="G20" s="5">
        <v>11315</v>
      </c>
      <c r="H20" s="5">
        <v>11246</v>
      </c>
      <c r="I20" s="7">
        <f t="shared" si="1"/>
        <v>11294.6666666667</v>
      </c>
    </row>
    <row r="21" ht="15" spans="1:9">
      <c r="A21" s="5">
        <v>12</v>
      </c>
      <c r="B21" s="5">
        <v>12432</v>
      </c>
      <c r="C21" s="5">
        <v>12741</v>
      </c>
      <c r="D21" s="5">
        <v>13250</v>
      </c>
      <c r="E21" s="7">
        <f t="shared" si="0"/>
        <v>12807.6666666667</v>
      </c>
      <c r="F21" s="5">
        <v>11277</v>
      </c>
      <c r="G21" s="5">
        <v>11311</v>
      </c>
      <c r="H21" s="5">
        <v>11162</v>
      </c>
      <c r="I21" s="7">
        <f t="shared" si="1"/>
        <v>11250</v>
      </c>
    </row>
    <row r="22" ht="15" spans="1:9">
      <c r="A22" s="5">
        <v>15</v>
      </c>
      <c r="B22" s="5">
        <v>12427</v>
      </c>
      <c r="C22" s="5">
        <v>12731</v>
      </c>
      <c r="D22" s="5">
        <v>13195</v>
      </c>
      <c r="E22" s="7">
        <f t="shared" si="0"/>
        <v>12784.3333333333</v>
      </c>
      <c r="F22" s="5">
        <v>11193</v>
      </c>
      <c r="G22" s="5">
        <v>11258</v>
      </c>
      <c r="H22" s="5">
        <v>11095</v>
      </c>
      <c r="I22" s="7">
        <f t="shared" si="1"/>
        <v>11182</v>
      </c>
    </row>
    <row r="23" ht="15" spans="1:9">
      <c r="A23" s="5">
        <v>18</v>
      </c>
      <c r="B23" s="5">
        <v>12402</v>
      </c>
      <c r="C23" s="5">
        <v>12686</v>
      </c>
      <c r="D23" s="5">
        <v>13185</v>
      </c>
      <c r="E23" s="7">
        <f t="shared" si="0"/>
        <v>12757.6666666667</v>
      </c>
      <c r="F23" s="5">
        <v>11151</v>
      </c>
      <c r="G23" s="5">
        <v>11182</v>
      </c>
      <c r="H23" s="5">
        <v>11019</v>
      </c>
      <c r="I23" s="7">
        <f t="shared" si="1"/>
        <v>11117.3333333333</v>
      </c>
    </row>
    <row r="24" ht="15" spans="1:9">
      <c r="A24" s="5">
        <v>21</v>
      </c>
      <c r="B24" s="5">
        <v>12373</v>
      </c>
      <c r="C24" s="5">
        <v>12665</v>
      </c>
      <c r="D24" s="5">
        <v>13167</v>
      </c>
      <c r="E24" s="7">
        <f t="shared" si="0"/>
        <v>12735</v>
      </c>
      <c r="F24" s="5">
        <v>11078</v>
      </c>
      <c r="G24" s="5">
        <v>11093</v>
      </c>
      <c r="H24" s="5">
        <v>10978</v>
      </c>
      <c r="I24" s="7">
        <f t="shared" si="1"/>
        <v>11049.6666666667</v>
      </c>
    </row>
    <row r="25" ht="15" spans="1:9">
      <c r="A25" s="5">
        <v>24</v>
      </c>
      <c r="B25" s="5">
        <v>12296</v>
      </c>
      <c r="C25" s="5">
        <v>12624</v>
      </c>
      <c r="D25" s="5">
        <v>13149</v>
      </c>
      <c r="E25" s="7">
        <f t="shared" si="0"/>
        <v>12689.6666666667</v>
      </c>
      <c r="F25" s="5">
        <v>11035</v>
      </c>
      <c r="G25" s="5">
        <v>11026</v>
      </c>
      <c r="H25" s="5">
        <v>10937</v>
      </c>
      <c r="I25" s="7">
        <f t="shared" si="1"/>
        <v>10999.3333333333</v>
      </c>
    </row>
    <row r="26" ht="15" spans="1:9">
      <c r="A26" s="5">
        <v>27</v>
      </c>
      <c r="B26" s="5">
        <v>12284</v>
      </c>
      <c r="C26" s="5">
        <v>12594</v>
      </c>
      <c r="D26" s="5">
        <v>13141</v>
      </c>
      <c r="E26" s="7">
        <f t="shared" si="0"/>
        <v>12673</v>
      </c>
      <c r="F26" s="5">
        <v>10985</v>
      </c>
      <c r="G26" s="5">
        <v>10968</v>
      </c>
      <c r="H26" s="5">
        <v>10888</v>
      </c>
      <c r="I26" s="7">
        <f t="shared" si="1"/>
        <v>10947</v>
      </c>
    </row>
    <row r="27" ht="15" spans="1:9">
      <c r="A27" s="5">
        <v>30</v>
      </c>
      <c r="B27" s="5">
        <v>12260</v>
      </c>
      <c r="C27" s="5">
        <v>12572</v>
      </c>
      <c r="D27" s="5">
        <v>13123</v>
      </c>
      <c r="E27" s="7">
        <f t="shared" si="0"/>
        <v>12651.6666666667</v>
      </c>
      <c r="F27" s="5">
        <v>10943</v>
      </c>
      <c r="G27" s="5">
        <v>10912</v>
      </c>
      <c r="H27" s="5">
        <v>10818</v>
      </c>
      <c r="I27" s="7">
        <f t="shared" si="1"/>
        <v>10891</v>
      </c>
    </row>
    <row r="28" ht="15" spans="1:9">
      <c r="A28" s="5">
        <v>33</v>
      </c>
      <c r="B28" s="5">
        <v>12262</v>
      </c>
      <c r="C28" s="5">
        <v>12583</v>
      </c>
      <c r="D28" s="5">
        <v>13121</v>
      </c>
      <c r="E28" s="7">
        <f t="shared" si="0"/>
        <v>12655.3333333333</v>
      </c>
      <c r="F28" s="5">
        <v>10906</v>
      </c>
      <c r="G28" s="5">
        <v>10894</v>
      </c>
      <c r="H28" s="5">
        <v>10801</v>
      </c>
      <c r="I28" s="7">
        <f t="shared" si="1"/>
        <v>10867</v>
      </c>
    </row>
    <row r="29" ht="15" spans="1:9">
      <c r="A29" s="5">
        <v>36</v>
      </c>
      <c r="B29" s="5">
        <v>12231</v>
      </c>
      <c r="C29" s="5">
        <v>12499</v>
      </c>
      <c r="D29" s="5">
        <v>13088</v>
      </c>
      <c r="E29" s="7">
        <f t="shared" si="0"/>
        <v>12606</v>
      </c>
      <c r="F29" s="5">
        <v>10873</v>
      </c>
      <c r="G29" s="5">
        <v>10839</v>
      </c>
      <c r="H29" s="5">
        <v>10764</v>
      </c>
      <c r="I29" s="7">
        <f t="shared" si="1"/>
        <v>10825.3333333333</v>
      </c>
    </row>
    <row r="30" ht="15" spans="1:9">
      <c r="A30" s="5">
        <v>39</v>
      </c>
      <c r="B30" s="5">
        <v>12223</v>
      </c>
      <c r="C30" s="5">
        <v>12507</v>
      </c>
      <c r="D30" s="5">
        <v>13049</v>
      </c>
      <c r="E30" s="7">
        <f t="shared" si="0"/>
        <v>12593</v>
      </c>
      <c r="F30" s="5">
        <v>10819</v>
      </c>
      <c r="G30" s="5">
        <v>10799</v>
      </c>
      <c r="H30" s="5">
        <v>10731</v>
      </c>
      <c r="I30" s="7">
        <f t="shared" si="1"/>
        <v>10783</v>
      </c>
    </row>
    <row r="31" ht="15" spans="1:9">
      <c r="A31" s="5">
        <v>42</v>
      </c>
      <c r="B31" s="5">
        <v>12202</v>
      </c>
      <c r="C31" s="5">
        <v>12507</v>
      </c>
      <c r="D31" s="5">
        <v>13053</v>
      </c>
      <c r="E31" s="7">
        <f t="shared" si="0"/>
        <v>12587.3333333333</v>
      </c>
      <c r="F31" s="5">
        <v>10818</v>
      </c>
      <c r="G31" s="5">
        <v>10774</v>
      </c>
      <c r="H31" s="5">
        <v>10690</v>
      </c>
      <c r="I31" s="7">
        <f t="shared" si="1"/>
        <v>10760.6666666667</v>
      </c>
    </row>
    <row r="32" ht="15" spans="1:9">
      <c r="A32" s="5">
        <v>45</v>
      </c>
      <c r="B32" s="5">
        <v>12175</v>
      </c>
      <c r="C32" s="5">
        <v>12482</v>
      </c>
      <c r="D32" s="5">
        <v>13029</v>
      </c>
      <c r="E32" s="7">
        <f t="shared" si="0"/>
        <v>12562</v>
      </c>
      <c r="F32" s="5">
        <v>10772</v>
      </c>
      <c r="G32" s="5">
        <v>10738</v>
      </c>
      <c r="H32" s="5">
        <v>10668</v>
      </c>
      <c r="I32" s="7">
        <f t="shared" si="1"/>
        <v>10726</v>
      </c>
    </row>
    <row r="33" ht="15" spans="1:9">
      <c r="A33" s="5">
        <v>48</v>
      </c>
      <c r="B33" s="5">
        <v>12184</v>
      </c>
      <c r="C33" s="5">
        <v>12465</v>
      </c>
      <c r="D33" s="5">
        <v>13043</v>
      </c>
      <c r="E33" s="7">
        <f t="shared" si="0"/>
        <v>12564</v>
      </c>
      <c r="F33" s="5">
        <v>10741</v>
      </c>
      <c r="G33" s="5">
        <v>10712</v>
      </c>
      <c r="H33" s="5">
        <v>10630</v>
      </c>
      <c r="I33" s="7">
        <f t="shared" si="1"/>
        <v>10694.3333333333</v>
      </c>
    </row>
    <row r="34" ht="15" spans="1:9">
      <c r="A34" s="5">
        <v>51</v>
      </c>
      <c r="B34" s="5">
        <v>12158</v>
      </c>
      <c r="C34" s="5">
        <v>12475</v>
      </c>
      <c r="D34" s="5">
        <v>12995</v>
      </c>
      <c r="E34" s="7">
        <f t="shared" si="0"/>
        <v>12542.6666666667</v>
      </c>
      <c r="F34" s="5">
        <v>10712</v>
      </c>
      <c r="G34" s="5">
        <v>10662</v>
      </c>
      <c r="H34" s="5">
        <v>10609</v>
      </c>
      <c r="I34" s="7">
        <f t="shared" si="1"/>
        <v>10661</v>
      </c>
    </row>
    <row r="35" ht="15" spans="1:9">
      <c r="A35" s="5">
        <v>54</v>
      </c>
      <c r="B35" s="5">
        <v>12165</v>
      </c>
      <c r="C35" s="5">
        <v>12454</v>
      </c>
      <c r="D35" s="5">
        <v>13023</v>
      </c>
      <c r="E35" s="7">
        <f t="shared" si="0"/>
        <v>12547.3333333333</v>
      </c>
      <c r="F35" s="5">
        <v>10694</v>
      </c>
      <c r="G35" s="5">
        <v>10651</v>
      </c>
      <c r="H35" s="5">
        <v>10589</v>
      </c>
      <c r="I35" s="7">
        <f t="shared" si="1"/>
        <v>10644.6666666667</v>
      </c>
    </row>
    <row r="36" ht="15" spans="1:9">
      <c r="A36" s="5">
        <v>57</v>
      </c>
      <c r="B36" s="5">
        <v>12124</v>
      </c>
      <c r="C36" s="5">
        <v>12461</v>
      </c>
      <c r="D36" s="5">
        <v>13007</v>
      </c>
      <c r="E36" s="7">
        <f t="shared" si="0"/>
        <v>12530.6666666667</v>
      </c>
      <c r="F36" s="5">
        <v>10668</v>
      </c>
      <c r="G36" s="5">
        <v>10620</v>
      </c>
      <c r="H36" s="5">
        <v>10559</v>
      </c>
      <c r="I36" s="7">
        <f t="shared" si="1"/>
        <v>10615.6666666667</v>
      </c>
    </row>
    <row r="37" ht="15" spans="1:9">
      <c r="A37" s="5">
        <v>60</v>
      </c>
      <c r="B37" s="5">
        <v>12156</v>
      </c>
      <c r="C37" s="5">
        <v>12463</v>
      </c>
      <c r="D37" s="5">
        <v>13005</v>
      </c>
      <c r="E37" s="7">
        <f t="shared" si="0"/>
        <v>12541.3333333333</v>
      </c>
      <c r="F37" s="5">
        <v>10654</v>
      </c>
      <c r="G37" s="5">
        <v>10614</v>
      </c>
      <c r="H37" s="5">
        <v>10551</v>
      </c>
      <c r="I37" s="7">
        <f t="shared" si="1"/>
        <v>10606.3333333333</v>
      </c>
    </row>
    <row r="38" spans="1:9">
      <c r="A38" s="8" t="s">
        <v>17</v>
      </c>
      <c r="B38" s="9"/>
      <c r="C38" s="9"/>
      <c r="D38" s="9"/>
      <c r="E38" s="9"/>
      <c r="F38" s="9"/>
      <c r="G38" s="9"/>
      <c r="H38" s="9"/>
      <c r="I38" s="9"/>
    </row>
    <row r="39" ht="24" customHeight="1" spans="1:9">
      <c r="A39" s="9"/>
      <c r="B39" s="9"/>
      <c r="C39" s="9"/>
      <c r="D39" s="9"/>
      <c r="E39" s="9"/>
      <c r="F39" s="9"/>
      <c r="G39" s="9"/>
      <c r="H39" s="9"/>
      <c r="I39" s="9"/>
    </row>
    <row r="40" ht="15" spans="2:3">
      <c r="B40" s="10"/>
      <c r="C40" s="10"/>
    </row>
    <row r="41" ht="15" spans="2:3">
      <c r="B41" s="10"/>
      <c r="C41" s="10"/>
    </row>
    <row r="42" ht="15" spans="2:3">
      <c r="B42" s="5"/>
      <c r="C42" s="5" t="s">
        <v>18</v>
      </c>
    </row>
    <row r="43" ht="15" spans="2:3">
      <c r="B43" s="5" t="s">
        <v>19</v>
      </c>
      <c r="C43" s="11">
        <f>((I23-I31)-(E23-E31))/(A31-A23)</f>
        <v>7.76388888888323</v>
      </c>
    </row>
  </sheetData>
  <mergeCells count="3">
    <mergeCell ref="A1:L3"/>
    <mergeCell ref="A14:I15"/>
    <mergeCell ref="A38:I39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细胞外酸化率</vt:lpstr>
      <vt:lpstr>实例分析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雄宇</cp:lastModifiedBy>
  <dcterms:created xsi:type="dcterms:W3CDTF">2024-09-13T06:07:00Z</dcterms:created>
  <dcterms:modified xsi:type="dcterms:W3CDTF">2024-09-29T08:19:08Z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5F67006619DA42BF90A538A4A5F2E9FD_12</vt:lpwstr>
  </property>
  <property fmtid="{D5CDD505-2E9C-101B-9397-08002B2CF9AE}" pid="3" name="KSOProductBuildVer">
    <vt:lpwstr>2052-11.1.0.15319</vt:lpwstr>
  </property>
</Properties>
</file>